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</workbook>
</file>

<file path=xl/calcChain.xml><?xml version="1.0" encoding="utf-8"?>
<calcChain xmlns="http://schemas.openxmlformats.org/spreadsheetml/2006/main">
  <c r="D178" i="45" l="1"/>
  <c r="C178" i="45"/>
  <c r="B178" i="45"/>
  <c r="D171" i="45"/>
  <c r="C171" i="45"/>
  <c r="B171" i="45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B96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B10" i="45"/>
  <c r="D96" i="45" l="1"/>
  <c r="C96" i="45"/>
  <c r="C10" i="45"/>
  <c r="D10" i="45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<sst xmlns="http://schemas.openxmlformats.org/spreadsheetml/2006/main" count="187" uniqueCount="101">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</sst>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workbookViewId="0">
      <selection activeCell="E173" sqref="E173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36" t="s">
        <v>1</v>
      </c>
      <c r="B2" s="36"/>
      <c r="C2" s="37"/>
      <c r="D2" s="37"/>
    </row>
    <row r="3" spans="1:6" x14ac:dyDescent="0.2">
      <c r="A3" s="38" t="s">
        <v>2</v>
      </c>
      <c r="B3" s="38"/>
      <c r="C3" s="38"/>
      <c r="D3" s="38"/>
    </row>
    <row r="4" spans="1:6" x14ac:dyDescent="0.2">
      <c r="A4" s="39" t="s">
        <v>3</v>
      </c>
      <c r="B4" s="39"/>
      <c r="C4" s="39"/>
      <c r="D4" s="39"/>
    </row>
    <row r="5" spans="1:6" x14ac:dyDescent="0.2">
      <c r="A5" s="40" t="s">
        <v>4</v>
      </c>
      <c r="B5" s="40"/>
      <c r="C5" s="40"/>
      <c r="D5" s="40"/>
    </row>
    <row r="6" spans="1:6" x14ac:dyDescent="0.2">
      <c r="A6" s="5"/>
      <c r="B6" s="6"/>
      <c r="D6" s="7" t="s">
        <v>5</v>
      </c>
    </row>
    <row r="7" spans="1:6" ht="15.75" customHeight="1" x14ac:dyDescent="0.2">
      <c r="A7" s="30" t="s">
        <v>6</v>
      </c>
      <c r="B7" s="32" t="s">
        <v>7</v>
      </c>
      <c r="C7" s="30" t="s">
        <v>8</v>
      </c>
      <c r="D7" s="34" t="s">
        <v>100</v>
      </c>
    </row>
    <row r="8" spans="1:6" ht="48.75" customHeight="1" x14ac:dyDescent="0.2">
      <c r="A8" s="31"/>
      <c r="B8" s="33"/>
      <c r="C8" s="31"/>
      <c r="D8" s="35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678600</v>
      </c>
      <c r="D10" s="12">
        <f>D11+D15+D17+D33+D66+D69+D73+D83+D84+D85+D92+D95+D96</f>
        <v>274040.15999999997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14200</v>
      </c>
      <c r="D17" s="12">
        <f>D18+D19+D20+D21+D22+D23+D24+D25+D26+D27+D28+D29+D30+D31+D32</f>
        <v>8850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1400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8600</v>
      </c>
      <c r="D25" s="16">
        <v>7450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242300</v>
      </c>
      <c r="D33" s="12">
        <f>SUM(D34:D65)</f>
        <v>62931.979999999996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57834.5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58700</v>
      </c>
      <c r="D65" s="16">
        <v>5097.4799999999996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5600</v>
      </c>
      <c r="D66" s="12">
        <f>D67+D68</f>
        <v>0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5600</v>
      </c>
      <c r="D67" s="16">
        <v>0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30000</v>
      </c>
      <c r="D83" s="12">
        <v>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65200</v>
      </c>
      <c r="D85" s="12">
        <f>D86+D87+D88+D89+D90+D91</f>
        <v>5975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59200</v>
      </c>
      <c r="D88" s="16">
        <v>5975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393324.75</v>
      </c>
      <c r="C96" s="25">
        <f>C97+C101+C103+C119+C152+C155+C159+C169+C170+C171+C178+C181</f>
        <v>271300</v>
      </c>
      <c r="D96" s="25">
        <f>D97+D101+D103+D119+D152+D155+D159+D169+D171+D178+D181</f>
        <v>176283.18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48000</v>
      </c>
      <c r="D103" s="12">
        <f>D104+D105+D106+D107+D108+D109+D110+D111+D112+D113+D114+D115+D117+D116+D118</f>
        <v>8000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0</v>
      </c>
      <c r="D111" s="16">
        <v>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0</v>
      </c>
      <c r="D112" s="16"/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/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222300</v>
      </c>
      <c r="D119" s="12">
        <f>D120+D121+D122+D123+D124+D125+D126+D127+D128+D129+D131+D132+D133+D134+D135+D137+D136+D138+D139+D140+D141+D142+D143+D144+D145+D146+D147+D148+D149+D150+D151</f>
        <v>167413.18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50800</v>
      </c>
      <c r="D125" s="16">
        <v>30804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160000</v>
      </c>
      <c r="D140" s="16">
        <v>125109.18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1000</v>
      </c>
      <c r="D169" s="12">
        <v>870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f>SUM(C172:C177)</f>
        <v>0</v>
      </c>
      <c r="D171" s="12">
        <f>SUM(D172:D177)</f>
        <v>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0</v>
      </c>
      <c r="D172" s="16">
        <v>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0</v>
      </c>
      <c r="D177" s="16"/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41"/>
      <c r="B194" s="41"/>
      <c r="C194" s="41"/>
      <c r="D194" s="41"/>
    </row>
    <row r="195" spans="1:4" ht="33.75" customHeight="1" x14ac:dyDescent="0.2">
      <c r="A195" s="28"/>
      <c r="B195" s="28"/>
      <c r="C195" s="28"/>
      <c r="D195" s="28"/>
    </row>
    <row r="196" spans="1:4" ht="59.25" customHeight="1" x14ac:dyDescent="0.2">
      <c r="A196" s="29"/>
      <c r="B196" s="29"/>
      <c r="C196" s="29"/>
      <c r="D196" s="29"/>
    </row>
    <row r="198" spans="1:4" ht="59.25" customHeight="1" x14ac:dyDescent="0.2">
      <c r="A198" s="29"/>
      <c r="B198" s="29"/>
      <c r="C198" s="29"/>
      <c r="D198" s="29"/>
    </row>
  </sheetData>
  <mergeCells count="12">
    <mergeCell ref="A2:D2"/>
    <mergeCell ref="A3:D3"/>
    <mergeCell ref="A4:D4"/>
    <mergeCell ref="A5:D5"/>
    <mergeCell ref="A194:D194"/>
    <mergeCell ref="A195:D195"/>
    <mergeCell ref="A196:D196"/>
    <mergeCell ref="A198:D198"/>
    <mergeCell ref="A7:A8"/>
    <mergeCell ref="B7:B8"/>
    <mergeCell ref="C7:C8"/>
    <mergeCell ref="D7:D8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2024-05-02T08:21:53Z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