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/>
</workbook>
</file>

<file path=xl/calcChain.xml><?xml version="1.0" encoding="utf-8"?>
<calcChain xmlns="http://schemas.openxmlformats.org/spreadsheetml/2006/main">
  <c r="D178" i="45" l="1"/>
  <c r="C178" i="45"/>
  <c r="B178" i="45"/>
  <c r="D171" i="45"/>
  <c r="C171" i="45"/>
  <c r="B171" i="45"/>
  <c r="D159" i="45"/>
  <c r="C159" i="45"/>
  <c r="B159" i="45"/>
  <c r="C155" i="45"/>
  <c r="B155" i="45"/>
  <c r="D152" i="45"/>
  <c r="C152" i="45"/>
  <c r="B152" i="45"/>
  <c r="D119" i="45"/>
  <c r="D96" i="45" s="1"/>
  <c r="C119" i="45"/>
  <c r="C96" i="45" s="1"/>
  <c r="B119" i="45"/>
  <c r="D103" i="45"/>
  <c r="C103" i="45"/>
  <c r="B103" i="45"/>
  <c r="D101" i="45"/>
  <c r="C101" i="45"/>
  <c r="B101" i="45"/>
  <c r="D97" i="45"/>
  <c r="C97" i="45"/>
  <c r="B97" i="45"/>
  <c r="B96" i="45"/>
  <c r="D92" i="45"/>
  <c r="C92" i="45"/>
  <c r="B92" i="45"/>
  <c r="D85" i="45"/>
  <c r="C85" i="45"/>
  <c r="B85" i="45"/>
  <c r="D80" i="45"/>
  <c r="C80" i="45"/>
  <c r="B80" i="45"/>
  <c r="D73" i="45"/>
  <c r="C73" i="45"/>
  <c r="B73" i="45"/>
  <c r="D69" i="45"/>
  <c r="C69" i="45"/>
  <c r="B69" i="45"/>
  <c r="D66" i="45"/>
  <c r="C66" i="45"/>
  <c r="B66" i="45"/>
  <c r="D33" i="45"/>
  <c r="C33" i="45"/>
  <c r="B33" i="45"/>
  <c r="D17" i="45"/>
  <c r="C17" i="45"/>
  <c r="B17" i="45"/>
  <c r="D15" i="45"/>
  <c r="C15" i="45"/>
  <c r="B15" i="45"/>
  <c r="D11" i="45"/>
  <c r="C11" i="45"/>
  <c r="B11" i="45"/>
  <c r="B10" i="45"/>
  <c r="C10" i="45" l="1"/>
  <c r="D10" i="45"/>
</calcChain>
</file>

<file path=xl/sharedStrings.xml><?xml version="1.0" encoding="utf-8"?>
<sst xmlns="http://schemas.openxmlformats.org/spreadsheetml/2006/main" count="187" uniqueCount="101">
  <si>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</si>
  <si>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</si>
  <si>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</si>
  <si>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 xml:space="preserve">Треневское сельское поселение </t>
  </si>
  <si>
    <t>(наименование муниципального образования)</t>
  </si>
  <si>
    <t>(в рублях)</t>
  </si>
  <si>
    <t>Наименование показателей</t>
  </si>
  <si>
    <r>
      <rPr>
        <i/>
        <sz val="12"/>
        <color theme="3" tint="0.39991454817346722"/>
        <rFont val="Times New Roman"/>
        <charset val="204"/>
      </rPr>
      <t xml:space="preserve">Справочно: </t>
    </r>
    <r>
      <rPr>
        <b/>
        <sz val="12"/>
        <color theme="3" tint="0.39991454817346722"/>
        <rFont val="Times New Roman"/>
        <charset val="204"/>
      </rPr>
      <t>Фактическое исполнение за 2023 год</t>
    </r>
  </si>
  <si>
    <t>Годовой план на 01.01.2024</t>
  </si>
  <si>
    <t xml:space="preserve"> Прочие расходы, ВСЕГО:</t>
  </si>
  <si>
    <t xml:space="preserve"> транспортные расходы (КОСГУ 222) всего, в том числе:</t>
  </si>
  <si>
    <t xml:space="preserve">подвоз учащихся в образовательные учреждения </t>
  </si>
  <si>
    <t>подвоз детей к местам отдыха</t>
  </si>
  <si>
    <t>другие транспортные расходы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</si>
  <si>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</si>
  <si>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</si>
  <si>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содержание имущества (оставшиеся средства по КОСГУ 225), в том числе: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</si>
  <si>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</si>
  <si>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</si>
  <si>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</si>
  <si>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</si>
  <si>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</si>
  <si>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</si>
  <si>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</si>
  <si>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</si>
  <si>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оргтехники,оборудования</t>
  </si>
  <si>
    <t>ремонт автотранспорта</t>
  </si>
  <si>
    <t>технический осмотр</t>
  </si>
  <si>
    <t>пусконаладочные работы</t>
  </si>
  <si>
    <t>обслуживание котельной спортивной школе</t>
  </si>
  <si>
    <t>изготовление энергопаспортов для учреждений</t>
  </si>
  <si>
    <t>другие расходы по содержанию имущества</t>
  </si>
  <si>
    <t>прочие работы, услуги (оставшиеся средства по КОСГУ 226) всего, в том числе:</t>
  </si>
  <si>
    <t>командировочные расходы</t>
  </si>
  <si>
    <t xml:space="preserve">  оплата за проживание </t>
  </si>
  <si>
    <t>аттестация рабочих мест</t>
  </si>
  <si>
    <t>информационное обслуживание</t>
  </si>
  <si>
    <t>программное обеспечение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</si>
  <si>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</si>
  <si>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</si>
  <si>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</si>
  <si>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</si>
  <si>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</si>
  <si>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</si>
  <si>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обучение спасателей и населения в целях ГО</t>
  </si>
  <si>
    <t>обучение специалистов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</si>
  <si>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</si>
  <si>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</si>
  <si>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</si>
  <si>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</si>
  <si>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</si>
  <si>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</si>
  <si>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</si>
  <si>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</si>
  <si>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</si>
  <si>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</si>
  <si>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</si>
  <si>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</si>
  <si>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</si>
  <si>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межевание</t>
  </si>
  <si>
    <t>типографические услуги, съемки</t>
  </si>
  <si>
    <t>иные работы и услуги</t>
  </si>
  <si>
    <t>Страхование (КОСГУ 227)</t>
  </si>
  <si>
    <t>услуги по страхованию</t>
  </si>
  <si>
    <t>страхование добровольных пожарных</t>
  </si>
  <si>
    <t>услуги, работы для цели капитал. вложений (средства по КОСГУ 228) всего , в том числе</t>
  </si>
  <si>
    <t>ПСД</t>
  </si>
  <si>
    <t>монтажные мепроприятия по установ охранной, пажарной сигнализация</t>
  </si>
  <si>
    <t>иные цели</t>
  </si>
  <si>
    <t>прочие расходы (оставшиеся средства по КОСГУ 290) всего, в том числе: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</si>
  <si>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</si>
  <si>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</si>
  <si>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</si>
  <si>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</si>
  <si>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</si>
  <si>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</si>
  <si>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Иные выплаты текущего характера организациям (КОСГУ 297)</t>
  </si>
  <si>
    <t>взносы в ассоциации (Совет муниципальных образований)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</si>
  <si>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</si>
  <si>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</si>
  <si>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</si>
  <si>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приобретение канцелярских товаров</t>
  </si>
  <si>
    <t>приобретение кухонного инвентаря</t>
  </si>
  <si>
    <t>приобретение хозяйственных товаров</t>
  </si>
  <si>
    <t>приобретение составных и запасных частей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</si>
  <si>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</si>
  <si>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</si>
  <si>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Увеличение стоимости прочих материальных запасов однократного применения (КОСГУ 349</t>
  </si>
  <si>
    <t>праздничные мероприятия (День Победы, День города)</t>
  </si>
  <si>
    <t>приобретение(изготовление) подарочной и сувенирной продукции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</si>
  <si>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</si>
  <si>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</si>
  <si>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расходы по аренде имущества и помещений (КОСГУ 224 )</t>
  </si>
  <si>
    <t>арендная плата за пользование имуществом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</si>
  <si>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</si>
  <si>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Глава Администрации Треневского сельского поселения</t>
  </si>
  <si>
    <t>И.П. Гаплевская</t>
  </si>
  <si>
    <t>Главный бухгалтер</t>
  </si>
  <si>
    <t>И.А. Печеникина</t>
  </si>
  <si>
    <t>Исполнитель: Ирина Александровна Печеникина, тел. 8(86385)3-91-22</t>
  </si>
  <si>
    <t>Фактическое исполнение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</si>
</sst>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8" formatCode="_-* #\ ##0.00_р_._-;\-* #\ ##0.00_р_._-;_-* &quot;-&quot;??_р_._-;_-@_-"/>
    <numFmt numFmtId="169" formatCode="#\ ##0.00"/>
    <numFmt numFmtId="170" formatCode="#\ ##0.0"/>
  </numFmts>
  <fonts count="17" x14ac:knownFonts="1">
    <font>
      <sz val="10"/>
      <name val="Arial Cyr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theme="3" tint="0.3999145481734672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b/>
      <u/>
      <sz val="12"/>
      <name val="Times New Roman"/>
      <charset val="204"/>
    </font>
    <font>
      <sz val="10"/>
      <name val="Times New Roman"/>
      <charset val="204"/>
    </font>
    <font>
      <b/>
      <sz val="12"/>
      <color theme="3" tint="0.39991454817346722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b/>
      <i/>
      <sz val="12"/>
      <name val="Times New Roman"/>
      <charset val="204"/>
    </font>
    <font>
      <b/>
      <i/>
      <sz val="14"/>
      <name val="Times New Roman"/>
      <charset val="204"/>
    </font>
    <font>
      <sz val="11"/>
      <color theme="1"/>
      <name val="Calibri"/>
      <charset val="204"/>
      <scheme val="minor"/>
    </font>
    <font>
      <sz val="8"/>
      <color indexed="8"/>
      <name val="Calibri"/>
      <charset val="204"/>
    </font>
    <font>
      <i/>
      <sz val="12"/>
      <color theme="3" tint="0.39991454817346722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7"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8" fontId="1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left" vertical="center" wrapText="1"/>
    </xf>
    <xf numFmtId="169" fontId="1" fillId="0" borderId="3" xfId="0" applyNumberFormat="1" applyFont="1" applyFill="1" applyBorder="1" applyAlignment="1">
      <alignment horizontal="right" vertical="center" wrapText="1"/>
    </xf>
    <xf numFmtId="169" fontId="2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right" vertical="center" wrapText="1"/>
    </xf>
    <xf numFmtId="169" fontId="2" fillId="0" borderId="3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170" fontId="9" fillId="0" borderId="3" xfId="0" applyNumberFormat="1" applyFont="1" applyFill="1" applyBorder="1" applyAlignment="1">
      <alignment horizontal="right" vertical="center" wrapText="1"/>
    </xf>
    <xf numFmtId="169" fontId="10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169" fontId="1" fillId="2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57">
    <cellStyle name="Обычный" xfId="0" builtinId="0"/>
    <cellStyle name="Обычный 10" xfId="1"/>
    <cellStyle name="Обычный 10 2" xfId="2"/>
    <cellStyle name="Обычный 11" xfId="3"/>
    <cellStyle name="Обычный 11 2" xfId="4"/>
    <cellStyle name="Обычный 12" xfId="5"/>
    <cellStyle name="Обычный 12 2" xfId="6"/>
    <cellStyle name="Обычный 13" xfId="7"/>
    <cellStyle name="Обычный 13 2" xfId="8"/>
    <cellStyle name="Обычный 14" xfId="9"/>
    <cellStyle name="Обычный 14 2" xfId="10"/>
    <cellStyle name="Обычный 15" xfId="11"/>
    <cellStyle name="Обычный 15 2" xfId="12"/>
    <cellStyle name="Обычный 16" xfId="13"/>
    <cellStyle name="Обычный 16 2" xfId="14"/>
    <cellStyle name="Обычный 17" xfId="15"/>
    <cellStyle name="Обычный 17 2" xfId="16"/>
    <cellStyle name="Обычный 18" xfId="17"/>
    <cellStyle name="Обычный 18 2" xfId="18"/>
    <cellStyle name="Обычный 19" xfId="19"/>
    <cellStyle name="Обычный 19 2" xfId="20"/>
    <cellStyle name="Обычный 2" xfId="21"/>
    <cellStyle name="Обычный 2 2" xfId="22"/>
    <cellStyle name="Обычный 2 2 2" xfId="23"/>
    <cellStyle name="Обычный 2 3" xfId="24"/>
    <cellStyle name="Обычный 2 3 2" xfId="25"/>
    <cellStyle name="Обычный 2 4" xfId="26"/>
    <cellStyle name="Обычный 20" xfId="27"/>
    <cellStyle name="Обычный 20 2" xfId="28"/>
    <cellStyle name="Обычный 21" xfId="29"/>
    <cellStyle name="Обычный 21 2" xfId="30"/>
    <cellStyle name="Обычный 22" xfId="31"/>
    <cellStyle name="Обычный 23" xfId="32"/>
    <cellStyle name="Обычный 3" xfId="33"/>
    <cellStyle name="Обычный 4" xfId="34"/>
    <cellStyle name="Обычный 5" xfId="35"/>
    <cellStyle name="Обычный 6" xfId="36"/>
    <cellStyle name="Обычный 6 2" xfId="37"/>
    <cellStyle name="Обычный 6 2 2" xfId="38"/>
    <cellStyle name="Обычный 6 3" xfId="39"/>
    <cellStyle name="Обычный 6 3 2" xfId="40"/>
    <cellStyle name="Обычный 6 4" xfId="41"/>
    <cellStyle name="Обычный 7" xfId="42"/>
    <cellStyle name="Обычный 7 2" xfId="43"/>
    <cellStyle name="Обычный 7 2 2" xfId="44"/>
    <cellStyle name="Обычный 7 3" xfId="45"/>
    <cellStyle name="Обычный 7 3 2" xfId="46"/>
    <cellStyle name="Обычный 7 4" xfId="47"/>
    <cellStyle name="Обычный 8" xfId="48"/>
    <cellStyle name="Обычный 8 2" xfId="49"/>
    <cellStyle name="Обычный 8 2 2" xfId="50"/>
    <cellStyle name="Обычный 8 3" xfId="51"/>
    <cellStyle name="Обычный 8 3 2" xfId="52"/>
    <cellStyle name="Обычный 8 4" xfId="53"/>
    <cellStyle name="Обычный 9" xfId="54"/>
    <cellStyle name="Обычный 9 2" xfId="55"/>
    <cellStyle name="Финансовый 2" xfId="56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topLeftCell="A73" zoomScale="80" zoomScaleNormal="90" workbookViewId="0">
      <selection activeCell="D152" sqref="D152"/>
    </sheetView>
  </sheetViews>
  <sheetFormatPr defaultColWidth="9.140625" defaultRowHeight="15.75" x14ac:dyDescent="0.2"/>
  <cols>
    <col min="1" max="1" width="83.85546875" style="2" customWidth="1"/>
    <col min="2" max="2" width="21.28515625" style="3" customWidth="1"/>
    <col min="3" max="3" width="16.28515625" style="4" customWidth="1"/>
    <col min="4" max="4" width="16.5703125" style="4" customWidth="1"/>
    <col min="5" max="5" width="28.28515625" style="2" customWidth="1"/>
    <col min="6" max="6" width="13.140625" style="2" customWidth="1"/>
    <col min="7" max="16384" width="9.140625" style="2"/>
  </cols>
  <sheetData>
    <row r="1" spans="1:6" x14ac:dyDescent="0.2">
      <c r="C1" s="4" t="s">
        <v>0</v>
      </c>
    </row>
    <row r="2" spans="1:6" ht="18.75" x14ac:dyDescent="0.2">
      <c r="A2" s="28" t="s">
        <v>1</v>
      </c>
      <c r="B2" s="28"/>
      <c r="C2" s="29"/>
      <c r="D2" s="29"/>
    </row>
    <row r="3" spans="1:6" x14ac:dyDescent="0.2">
      <c r="A3" s="30" t="s">
        <v>2</v>
      </c>
      <c r="B3" s="30"/>
      <c r="C3" s="30"/>
      <c r="D3" s="30"/>
    </row>
    <row r="4" spans="1:6" x14ac:dyDescent="0.2">
      <c r="A4" s="31" t="s">
        <v>3</v>
      </c>
      <c r="B4" s="31"/>
      <c r="C4" s="31"/>
      <c r="D4" s="31"/>
    </row>
    <row r="5" spans="1:6" x14ac:dyDescent="0.2">
      <c r="A5" s="32" t="s">
        <v>4</v>
      </c>
      <c r="B5" s="32"/>
      <c r="C5" s="32"/>
      <c r="D5" s="32"/>
    </row>
    <row r="6" spans="1:6" x14ac:dyDescent="0.2">
      <c r="A6" s="5"/>
      <c r="B6" s="6"/>
      <c r="D6" s="7" t="s">
        <v>5</v>
      </c>
    </row>
    <row r="7" spans="1:6" ht="15.75" customHeight="1" x14ac:dyDescent="0.2">
      <c r="A7" s="36" t="s">
        <v>6</v>
      </c>
      <c r="B7" s="38" t="s">
        <v>7</v>
      </c>
      <c r="C7" s="36" t="s">
        <v>8</v>
      </c>
      <c r="D7" s="40" t="s">
        <v>100</v>
      </c>
    </row>
    <row r="8" spans="1:6" ht="48.75" customHeight="1" x14ac:dyDescent="0.2">
      <c r="A8" s="37"/>
      <c r="B8" s="39"/>
      <c r="C8" s="37"/>
      <c r="D8" s="41"/>
    </row>
    <row r="9" spans="1:6" x14ac:dyDescent="0.2">
      <c r="A9" s="8">
        <v>1</v>
      </c>
      <c r="B9" s="9">
        <v>2</v>
      </c>
      <c r="C9" s="8">
        <v>3</v>
      </c>
      <c r="D9" s="10">
        <v>4</v>
      </c>
    </row>
    <row r="10" spans="1:6" x14ac:dyDescent="0.2">
      <c r="A10" s="11" t="s">
        <v>9</v>
      </c>
      <c r="B10" s="12">
        <f>B11+B15+B17+B33+B66+B69+B73+B83+B84+B85+B92+B95+B96</f>
        <v>1082540.69</v>
      </c>
      <c r="C10" s="12">
        <f>C11+C15+C17+C33+C66+C69+C73+C83+C84+C85+C92+C95+C96</f>
        <v>677600</v>
      </c>
      <c r="D10" s="12">
        <f>D11+D15+D17+D33+D66+D69+D73+D83+D84+D85+D92+D95+D96</f>
        <v>190768.38</v>
      </c>
      <c r="E10" s="13"/>
      <c r="F10" s="13"/>
    </row>
    <row r="11" spans="1:6" s="1" customFormat="1" x14ac:dyDescent="0.2">
      <c r="A11" s="14" t="s">
        <v>10</v>
      </c>
      <c r="B11" s="12">
        <f>B14+B13+B12</f>
        <v>0</v>
      </c>
      <c r="C11" s="12">
        <f>C14+C13+C12</f>
        <v>30000</v>
      </c>
      <c r="D11" s="12">
        <f>D12+D13+D14</f>
        <v>0</v>
      </c>
      <c r="E11" s="13"/>
      <c r="F11" s="13"/>
    </row>
    <row r="12" spans="1:6" x14ac:dyDescent="0.2">
      <c r="A12" s="15" t="s">
        <v>11</v>
      </c>
      <c r="B12" s="16">
        <v>0</v>
      </c>
      <c r="C12" s="16">
        <v>0</v>
      </c>
      <c r="D12" s="16"/>
      <c r="E12" s="13"/>
      <c r="F12" s="13"/>
    </row>
    <row r="13" spans="1:6" x14ac:dyDescent="0.2">
      <c r="A13" s="15" t="s">
        <v>12</v>
      </c>
      <c r="B13" s="16">
        <v>0</v>
      </c>
      <c r="C13" s="16">
        <v>0</v>
      </c>
      <c r="D13" s="16"/>
      <c r="E13" s="13"/>
      <c r="F13" s="13"/>
    </row>
    <row r="14" spans="1:6" x14ac:dyDescent="0.2">
      <c r="A14" s="15" t="s">
        <v>13</v>
      </c>
      <c r="B14" s="16">
        <v>0</v>
      </c>
      <c r="C14" s="16">
        <v>30000</v>
      </c>
      <c r="D14" s="16"/>
      <c r="E14" s="13"/>
      <c r="F14" s="13"/>
    </row>
    <row r="15" spans="1:6" s="1" customFormat="1" x14ac:dyDescent="0.2">
      <c r="A15" s="17" t="s">
        <v>14</v>
      </c>
      <c r="B15" s="12">
        <f>B16</f>
        <v>0</v>
      </c>
      <c r="C15" s="12">
        <f>C16</f>
        <v>0</v>
      </c>
      <c r="D15" s="12">
        <f>D16</f>
        <v>0</v>
      </c>
      <c r="E15" s="13"/>
      <c r="F15" s="13"/>
    </row>
    <row r="16" spans="1:6" x14ac:dyDescent="0.2">
      <c r="A16" s="15" t="s">
        <v>15</v>
      </c>
      <c r="B16" s="16">
        <v>0</v>
      </c>
      <c r="C16" s="16">
        <v>0</v>
      </c>
      <c r="D16" s="16"/>
      <c r="E16" s="13"/>
      <c r="F16" s="13"/>
    </row>
    <row r="17" spans="1:6" s="1" customFormat="1" x14ac:dyDescent="0.2">
      <c r="A17" s="17" t="s">
        <v>16</v>
      </c>
      <c r="B17" s="12">
        <f>SUM(B18:B32)</f>
        <v>14300</v>
      </c>
      <c r="C17" s="12">
        <f>SUM(C18:C32)</f>
        <v>13600</v>
      </c>
      <c r="D17" s="12">
        <f>D18+D19+D20+D21+D22+D23+D24+D25+D26+D27+D28+D29+D30+D31+D32</f>
        <v>7450</v>
      </c>
      <c r="E17" s="13"/>
      <c r="F17" s="13"/>
    </row>
    <row r="18" spans="1:6" s="1" customFormat="1" ht="29.25" customHeight="1" x14ac:dyDescent="0.2">
      <c r="A18" s="15" t="s">
        <v>17</v>
      </c>
      <c r="B18" s="16">
        <v>5600</v>
      </c>
      <c r="C18" s="16">
        <v>5600</v>
      </c>
      <c r="D18" s="16">
        <v>0</v>
      </c>
      <c r="E18" s="13"/>
      <c r="F18" s="13"/>
    </row>
    <row r="19" spans="1:6" s="1" customFormat="1" ht="29.25" customHeight="1" x14ac:dyDescent="0.2">
      <c r="A19" s="15" t="s">
        <v>18</v>
      </c>
      <c r="B19" s="16">
        <v>0</v>
      </c>
      <c r="C19" s="16">
        <v>0</v>
      </c>
      <c r="D19" s="16"/>
      <c r="E19" s="13"/>
      <c r="F19" s="13"/>
    </row>
    <row r="20" spans="1:6" x14ac:dyDescent="0.2">
      <c r="A20" s="15" t="s">
        <v>19</v>
      </c>
      <c r="B20" s="16">
        <v>0</v>
      </c>
      <c r="C20" s="16">
        <v>0</v>
      </c>
      <c r="D20" s="16"/>
      <c r="E20" s="13"/>
      <c r="F20" s="13"/>
    </row>
    <row r="21" spans="1:6" x14ac:dyDescent="0.2">
      <c r="A21" s="15" t="s">
        <v>20</v>
      </c>
      <c r="B21" s="16">
        <v>0</v>
      </c>
      <c r="C21" s="16">
        <v>0</v>
      </c>
      <c r="D21" s="16"/>
      <c r="E21" s="13"/>
      <c r="F21" s="13"/>
    </row>
    <row r="22" spans="1:6" x14ac:dyDescent="0.2">
      <c r="A22" s="15" t="s">
        <v>21</v>
      </c>
      <c r="B22" s="16">
        <v>0</v>
      </c>
      <c r="C22" s="16">
        <v>0</v>
      </c>
      <c r="D22" s="16"/>
      <c r="E22" s="13"/>
      <c r="F22" s="13"/>
    </row>
    <row r="23" spans="1:6" ht="31.5" x14ac:dyDescent="0.2">
      <c r="A23" s="18" t="s">
        <v>22</v>
      </c>
      <c r="B23" s="16">
        <v>0</v>
      </c>
      <c r="C23" s="16">
        <v>0</v>
      </c>
      <c r="D23" s="16"/>
      <c r="E23" s="13"/>
      <c r="F23" s="13"/>
    </row>
    <row r="24" spans="1:6" x14ac:dyDescent="0.2">
      <c r="A24" s="18" t="s">
        <v>23</v>
      </c>
      <c r="B24" s="16">
        <v>0</v>
      </c>
      <c r="C24" s="16">
        <v>0</v>
      </c>
      <c r="D24" s="16"/>
      <c r="E24" s="13"/>
      <c r="F24" s="13"/>
    </row>
    <row r="25" spans="1:6" x14ac:dyDescent="0.2">
      <c r="A25" s="18" t="s">
        <v>24</v>
      </c>
      <c r="B25" s="16">
        <v>8700</v>
      </c>
      <c r="C25" s="16">
        <v>8000</v>
      </c>
      <c r="D25" s="16">
        <v>7450</v>
      </c>
      <c r="E25" s="13"/>
      <c r="F25" s="13"/>
    </row>
    <row r="26" spans="1:6" x14ac:dyDescent="0.2">
      <c r="A26" s="18" t="s">
        <v>25</v>
      </c>
      <c r="B26" s="16">
        <v>0</v>
      </c>
      <c r="C26" s="16">
        <v>0</v>
      </c>
      <c r="D26" s="16"/>
      <c r="E26" s="13"/>
      <c r="F26" s="13"/>
    </row>
    <row r="27" spans="1:6" x14ac:dyDescent="0.2">
      <c r="A27" s="18" t="s">
        <v>26</v>
      </c>
      <c r="B27" s="16">
        <v>0</v>
      </c>
      <c r="C27" s="16">
        <v>0</v>
      </c>
      <c r="D27" s="16">
        <v>0</v>
      </c>
      <c r="E27" s="13"/>
      <c r="F27" s="13"/>
    </row>
    <row r="28" spans="1:6" x14ac:dyDescent="0.2">
      <c r="A28" s="18" t="s">
        <v>27</v>
      </c>
      <c r="B28" s="16">
        <v>0</v>
      </c>
      <c r="C28" s="16">
        <v>0</v>
      </c>
      <c r="D28" s="16"/>
      <c r="E28" s="13"/>
      <c r="F28" s="13"/>
    </row>
    <row r="29" spans="1:6" x14ac:dyDescent="0.2">
      <c r="A29" s="18" t="s">
        <v>28</v>
      </c>
      <c r="B29" s="16">
        <v>0</v>
      </c>
      <c r="C29" s="16">
        <v>0</v>
      </c>
      <c r="D29" s="16"/>
      <c r="E29" s="13"/>
      <c r="F29" s="13"/>
    </row>
    <row r="30" spans="1:6" x14ac:dyDescent="0.2">
      <c r="A30" s="19" t="s">
        <v>29</v>
      </c>
      <c r="B30" s="16">
        <v>0</v>
      </c>
      <c r="C30" s="16">
        <v>0</v>
      </c>
      <c r="D30" s="16"/>
      <c r="E30" s="13"/>
      <c r="F30" s="13"/>
    </row>
    <row r="31" spans="1:6" x14ac:dyDescent="0.2">
      <c r="A31" s="18" t="s">
        <v>30</v>
      </c>
      <c r="B31" s="16">
        <v>0</v>
      </c>
      <c r="C31" s="16">
        <v>0</v>
      </c>
      <c r="D31" s="16"/>
      <c r="E31" s="13"/>
      <c r="F31" s="13"/>
    </row>
    <row r="32" spans="1:6" x14ac:dyDescent="0.2">
      <c r="A32" s="19" t="s">
        <v>31</v>
      </c>
      <c r="B32" s="16">
        <v>0</v>
      </c>
      <c r="C32" s="16">
        <v>0</v>
      </c>
      <c r="D32" s="16"/>
      <c r="E32" s="13"/>
      <c r="F32" s="13"/>
    </row>
    <row r="33" spans="1:6" s="1" customFormat="1" ht="31.5" x14ac:dyDescent="0.2">
      <c r="A33" s="14" t="s">
        <v>32</v>
      </c>
      <c r="B33" s="12">
        <f>SUM(B34:B65)</f>
        <v>289753.03999999998</v>
      </c>
      <c r="C33" s="12">
        <f>SUM(C34:C65)</f>
        <v>242300</v>
      </c>
      <c r="D33" s="12">
        <f>SUM(D34:D65)</f>
        <v>38653.480000000003</v>
      </c>
      <c r="E33" s="13"/>
      <c r="F33" s="13"/>
    </row>
    <row r="34" spans="1:6" s="1" customFormat="1" ht="17.25" customHeight="1" x14ac:dyDescent="0.2">
      <c r="A34" s="18" t="s">
        <v>33</v>
      </c>
      <c r="B34" s="16">
        <v>0</v>
      </c>
      <c r="C34" s="16">
        <v>0</v>
      </c>
      <c r="D34" s="16"/>
      <c r="E34" s="13"/>
      <c r="F34" s="13"/>
    </row>
    <row r="35" spans="1:6" s="1" customFormat="1" x14ac:dyDescent="0.2">
      <c r="A35" s="18" t="s">
        <v>18</v>
      </c>
      <c r="B35" s="16">
        <v>0</v>
      </c>
      <c r="C35" s="16">
        <v>0</v>
      </c>
      <c r="D35" s="16"/>
      <c r="E35" s="13"/>
      <c r="F35" s="13"/>
    </row>
    <row r="36" spans="1:6" x14ac:dyDescent="0.2">
      <c r="A36" s="18" t="s">
        <v>34</v>
      </c>
      <c r="B36" s="16">
        <v>0</v>
      </c>
      <c r="C36" s="16">
        <v>0</v>
      </c>
      <c r="D36" s="16"/>
      <c r="E36" s="13"/>
      <c r="F36" s="13"/>
    </row>
    <row r="37" spans="1:6" x14ac:dyDescent="0.2">
      <c r="A37" s="18" t="s">
        <v>35</v>
      </c>
      <c r="B37" s="16">
        <v>0</v>
      </c>
      <c r="C37" s="16">
        <v>0</v>
      </c>
      <c r="D37" s="16"/>
      <c r="E37" s="13"/>
      <c r="F37" s="13"/>
    </row>
    <row r="38" spans="1:6" x14ac:dyDescent="0.2">
      <c r="A38" s="18" t="s">
        <v>36</v>
      </c>
      <c r="B38" s="16">
        <v>0</v>
      </c>
      <c r="C38" s="16">
        <v>0</v>
      </c>
      <c r="D38" s="16"/>
      <c r="E38" s="13"/>
      <c r="F38" s="13"/>
    </row>
    <row r="39" spans="1:6" x14ac:dyDescent="0.2">
      <c r="A39" s="18" t="s">
        <v>37</v>
      </c>
      <c r="B39" s="16">
        <v>254165.04</v>
      </c>
      <c r="C39" s="20">
        <v>163600</v>
      </c>
      <c r="D39" s="16">
        <v>35476</v>
      </c>
      <c r="E39" s="13"/>
      <c r="F39" s="13"/>
    </row>
    <row r="40" spans="1:6" x14ac:dyDescent="0.2">
      <c r="A40" s="18" t="s">
        <v>38</v>
      </c>
      <c r="B40" s="16">
        <v>0</v>
      </c>
      <c r="C40" s="16">
        <v>0</v>
      </c>
      <c r="D40" s="16"/>
      <c r="E40" s="13"/>
      <c r="F40" s="13"/>
    </row>
    <row r="41" spans="1:6" x14ac:dyDescent="0.2">
      <c r="A41" s="18" t="s">
        <v>39</v>
      </c>
      <c r="B41" s="16">
        <v>0</v>
      </c>
      <c r="C41" s="16">
        <v>0</v>
      </c>
      <c r="D41" s="16"/>
      <c r="E41" s="13"/>
      <c r="F41" s="13"/>
    </row>
    <row r="42" spans="1:6" x14ac:dyDescent="0.2">
      <c r="A42" s="18" t="s">
        <v>40</v>
      </c>
      <c r="B42" s="16">
        <v>0</v>
      </c>
      <c r="C42" s="16">
        <v>0</v>
      </c>
      <c r="D42" s="16"/>
      <c r="E42" s="13"/>
      <c r="F42" s="13"/>
    </row>
    <row r="43" spans="1:6" ht="31.5" x14ac:dyDescent="0.2">
      <c r="A43" s="18" t="s">
        <v>41</v>
      </c>
      <c r="B43" s="16">
        <v>0</v>
      </c>
      <c r="C43" s="16">
        <v>0</v>
      </c>
      <c r="D43" s="16"/>
      <c r="E43" s="13"/>
      <c r="F43" s="13"/>
    </row>
    <row r="44" spans="1:6" x14ac:dyDescent="0.2">
      <c r="A44" s="18" t="s">
        <v>42</v>
      </c>
      <c r="B44" s="16">
        <v>0</v>
      </c>
      <c r="C44" s="16">
        <v>0</v>
      </c>
      <c r="D44" s="16"/>
      <c r="E44" s="13"/>
      <c r="F44" s="13"/>
    </row>
    <row r="45" spans="1:6" x14ac:dyDescent="0.2">
      <c r="A45" s="18" t="s">
        <v>43</v>
      </c>
      <c r="B45" s="16">
        <v>0</v>
      </c>
      <c r="C45" s="16">
        <v>0</v>
      </c>
      <c r="D45" s="16"/>
      <c r="E45" s="13"/>
      <c r="F45" s="13"/>
    </row>
    <row r="46" spans="1:6" x14ac:dyDescent="0.2">
      <c r="A46" s="18" t="s">
        <v>21</v>
      </c>
      <c r="B46" s="16">
        <v>0</v>
      </c>
      <c r="C46" s="16">
        <v>0</v>
      </c>
      <c r="D46" s="16"/>
      <c r="E46" s="13"/>
      <c r="F46" s="13"/>
    </row>
    <row r="47" spans="1:6" x14ac:dyDescent="0.2">
      <c r="A47" s="18" t="s">
        <v>44</v>
      </c>
      <c r="B47" s="16">
        <v>0</v>
      </c>
      <c r="C47" s="16">
        <v>0</v>
      </c>
      <c r="D47" s="16"/>
      <c r="E47" s="13"/>
      <c r="F47" s="13"/>
    </row>
    <row r="48" spans="1:6" x14ac:dyDescent="0.2">
      <c r="A48" s="18" t="s">
        <v>45</v>
      </c>
      <c r="B48" s="16">
        <v>7000</v>
      </c>
      <c r="C48" s="16">
        <v>20000</v>
      </c>
      <c r="D48" s="16">
        <v>0</v>
      </c>
      <c r="E48" s="13"/>
      <c r="F48" s="13"/>
    </row>
    <row r="49" spans="1:6" ht="31.5" x14ac:dyDescent="0.2">
      <c r="A49" s="18" t="s">
        <v>17</v>
      </c>
      <c r="B49" s="16">
        <v>0</v>
      </c>
      <c r="C49" s="16">
        <v>0</v>
      </c>
      <c r="D49" s="16"/>
      <c r="E49" s="13"/>
      <c r="F49" s="13"/>
    </row>
    <row r="50" spans="1:6" x14ac:dyDescent="0.2">
      <c r="A50" s="18" t="s">
        <v>46</v>
      </c>
      <c r="B50" s="16">
        <v>0</v>
      </c>
      <c r="C50" s="16">
        <v>0</v>
      </c>
      <c r="D50" s="16"/>
      <c r="E50" s="13"/>
      <c r="F50" s="13"/>
    </row>
    <row r="51" spans="1:6" x14ac:dyDescent="0.2">
      <c r="A51" s="18" t="s">
        <v>47</v>
      </c>
      <c r="B51" s="16">
        <v>0</v>
      </c>
      <c r="C51" s="16">
        <v>0</v>
      </c>
      <c r="D51" s="16"/>
      <c r="E51" s="13"/>
      <c r="F51" s="13"/>
    </row>
    <row r="52" spans="1:6" x14ac:dyDescent="0.2">
      <c r="A52" s="18" t="s">
        <v>48</v>
      </c>
      <c r="B52" s="16">
        <v>0</v>
      </c>
      <c r="C52" s="16">
        <v>0</v>
      </c>
      <c r="D52" s="16"/>
      <c r="E52" s="13"/>
      <c r="F52" s="13"/>
    </row>
    <row r="53" spans="1:6" x14ac:dyDescent="0.2">
      <c r="A53" s="18" t="s">
        <v>49</v>
      </c>
      <c r="B53" s="16">
        <v>0</v>
      </c>
      <c r="C53" s="16">
        <v>0</v>
      </c>
      <c r="D53" s="16"/>
      <c r="E53" s="13"/>
      <c r="F53" s="13"/>
    </row>
    <row r="54" spans="1:6" x14ac:dyDescent="0.2">
      <c r="A54" s="18" t="s">
        <v>50</v>
      </c>
      <c r="B54" s="16">
        <v>0</v>
      </c>
      <c r="C54" s="16">
        <v>0</v>
      </c>
      <c r="D54" s="16"/>
      <c r="E54" s="13"/>
      <c r="F54" s="13"/>
    </row>
    <row r="55" spans="1:6" x14ac:dyDescent="0.2">
      <c r="A55" s="18" t="s">
        <v>51</v>
      </c>
      <c r="B55" s="16">
        <v>0</v>
      </c>
      <c r="C55" s="16">
        <v>0</v>
      </c>
      <c r="D55" s="16"/>
      <c r="E55" s="13"/>
      <c r="F55" s="13"/>
    </row>
    <row r="56" spans="1:6" ht="31.5" x14ac:dyDescent="0.2">
      <c r="A56" s="18" t="s">
        <v>52</v>
      </c>
      <c r="B56" s="16">
        <v>0</v>
      </c>
      <c r="C56" s="16">
        <v>0</v>
      </c>
      <c r="D56" s="16"/>
      <c r="E56" s="13"/>
      <c r="F56" s="13"/>
    </row>
    <row r="57" spans="1:6" x14ac:dyDescent="0.2">
      <c r="A57" s="18" t="s">
        <v>53</v>
      </c>
      <c r="B57" s="16">
        <v>0</v>
      </c>
      <c r="C57" s="16">
        <v>0</v>
      </c>
      <c r="D57" s="16"/>
      <c r="E57" s="13"/>
      <c r="F57" s="13"/>
    </row>
    <row r="58" spans="1:6" x14ac:dyDescent="0.2">
      <c r="A58" s="18" t="s">
        <v>54</v>
      </c>
      <c r="B58" s="16">
        <v>0</v>
      </c>
      <c r="C58" s="16">
        <v>0</v>
      </c>
      <c r="D58" s="16"/>
      <c r="E58" s="13"/>
      <c r="F58" s="13"/>
    </row>
    <row r="59" spans="1:6" x14ac:dyDescent="0.2">
      <c r="A59" s="18" t="s">
        <v>55</v>
      </c>
      <c r="B59" s="16">
        <v>0</v>
      </c>
      <c r="C59" s="16">
        <v>0</v>
      </c>
      <c r="D59" s="16"/>
      <c r="E59" s="13"/>
      <c r="F59" s="13"/>
    </row>
    <row r="60" spans="1:6" ht="31.5" x14ac:dyDescent="0.2">
      <c r="A60" s="18" t="s">
        <v>56</v>
      </c>
      <c r="B60" s="16">
        <v>0</v>
      </c>
      <c r="C60" s="16">
        <v>0</v>
      </c>
      <c r="D60" s="16"/>
      <c r="E60" s="13"/>
      <c r="F60" s="13"/>
    </row>
    <row r="61" spans="1:6" x14ac:dyDescent="0.2">
      <c r="A61" s="18" t="s">
        <v>57</v>
      </c>
      <c r="B61" s="16">
        <v>0</v>
      </c>
      <c r="C61" s="16">
        <v>0</v>
      </c>
      <c r="D61" s="16"/>
      <c r="E61" s="13"/>
      <c r="F61" s="13"/>
    </row>
    <row r="62" spans="1:6" x14ac:dyDescent="0.2">
      <c r="A62" s="18" t="s">
        <v>58</v>
      </c>
      <c r="B62" s="16">
        <v>1900</v>
      </c>
      <c r="C62" s="16">
        <v>0</v>
      </c>
      <c r="D62" s="16">
        <v>0</v>
      </c>
      <c r="E62" s="13"/>
      <c r="F62" s="13"/>
    </row>
    <row r="63" spans="1:6" x14ac:dyDescent="0.2">
      <c r="A63" s="18" t="s">
        <v>59</v>
      </c>
      <c r="B63" s="16">
        <v>0</v>
      </c>
      <c r="C63" s="16">
        <v>0</v>
      </c>
      <c r="D63" s="16"/>
      <c r="E63" s="13"/>
      <c r="F63" s="13"/>
    </row>
    <row r="64" spans="1:6" x14ac:dyDescent="0.2">
      <c r="A64" s="18" t="s">
        <v>60</v>
      </c>
      <c r="B64" s="16">
        <v>0</v>
      </c>
      <c r="C64" s="16">
        <v>0</v>
      </c>
      <c r="D64" s="16"/>
      <c r="E64" s="13"/>
      <c r="F64" s="13"/>
    </row>
    <row r="65" spans="1:6" x14ac:dyDescent="0.2">
      <c r="A65" s="18" t="s">
        <v>61</v>
      </c>
      <c r="B65" s="16">
        <v>26688</v>
      </c>
      <c r="C65" s="16">
        <v>58700</v>
      </c>
      <c r="D65" s="16">
        <v>3177.48</v>
      </c>
      <c r="E65" s="13"/>
      <c r="F65" s="13"/>
    </row>
    <row r="66" spans="1:6" x14ac:dyDescent="0.2">
      <c r="A66" s="21" t="s">
        <v>62</v>
      </c>
      <c r="B66" s="12">
        <f>B67+B68</f>
        <v>14093.8</v>
      </c>
      <c r="C66" s="12">
        <f>C67+C68</f>
        <v>5600</v>
      </c>
      <c r="D66" s="12">
        <f>D67+D68</f>
        <v>0</v>
      </c>
      <c r="E66" s="13"/>
      <c r="F66" s="13"/>
    </row>
    <row r="67" spans="1:6" x14ac:dyDescent="0.2">
      <c r="A67" s="18" t="s">
        <v>63</v>
      </c>
      <c r="B67" s="16">
        <v>14093.8</v>
      </c>
      <c r="C67" s="16">
        <v>5600</v>
      </c>
      <c r="D67" s="16">
        <v>0</v>
      </c>
      <c r="E67" s="13"/>
      <c r="F67" s="13"/>
    </row>
    <row r="68" spans="1:6" x14ac:dyDescent="0.2">
      <c r="A68" s="18" t="s">
        <v>64</v>
      </c>
      <c r="B68" s="16">
        <v>0</v>
      </c>
      <c r="C68" s="16">
        <v>0</v>
      </c>
      <c r="D68" s="16"/>
      <c r="E68" s="13"/>
      <c r="F68" s="13"/>
    </row>
    <row r="69" spans="1:6" ht="31.5" x14ac:dyDescent="0.2">
      <c r="A69" s="22" t="s">
        <v>65</v>
      </c>
      <c r="B69" s="12">
        <f>B70+B71+B72</f>
        <v>0</v>
      </c>
      <c r="C69" s="12">
        <f>C70+C71+C72</f>
        <v>0</v>
      </c>
      <c r="D69" s="12">
        <f>D70+D71+D72</f>
        <v>0</v>
      </c>
      <c r="E69" s="13"/>
      <c r="F69" s="13"/>
    </row>
    <row r="70" spans="1:6" ht="16.5" customHeight="1" x14ac:dyDescent="0.2">
      <c r="A70" s="21" t="s">
        <v>66</v>
      </c>
      <c r="B70" s="12">
        <v>0</v>
      </c>
      <c r="C70" s="12">
        <v>0</v>
      </c>
      <c r="D70" s="12"/>
      <c r="E70" s="13"/>
      <c r="F70" s="13"/>
    </row>
    <row r="71" spans="1:6" x14ac:dyDescent="0.2">
      <c r="A71" s="18" t="s">
        <v>67</v>
      </c>
      <c r="B71" s="12">
        <v>0</v>
      </c>
      <c r="C71" s="12">
        <v>0</v>
      </c>
      <c r="D71" s="12"/>
      <c r="E71" s="13"/>
      <c r="F71" s="13"/>
    </row>
    <row r="72" spans="1:6" x14ac:dyDescent="0.2">
      <c r="A72" s="18" t="s">
        <v>68</v>
      </c>
      <c r="B72" s="12">
        <v>0</v>
      </c>
      <c r="C72" s="12">
        <v>0</v>
      </c>
      <c r="D72" s="12"/>
      <c r="E72" s="13"/>
      <c r="F72" s="13"/>
    </row>
    <row r="73" spans="1:6" s="1" customFormat="1" x14ac:dyDescent="0.2">
      <c r="A73" s="17" t="s">
        <v>69</v>
      </c>
      <c r="B73" s="12">
        <f>B74+B75+B76+B77+B80</f>
        <v>144304.5</v>
      </c>
      <c r="C73" s="12">
        <f>C74+C75+C76+C77+C80</f>
        <v>20000</v>
      </c>
      <c r="D73" s="12">
        <f>D74+D75+D77+D76+D78+D79+D80</f>
        <v>20000</v>
      </c>
      <c r="E73" s="13"/>
      <c r="F73" s="13"/>
    </row>
    <row r="74" spans="1:6" s="1" customFormat="1" ht="31.5" x14ac:dyDescent="0.2">
      <c r="A74" s="17" t="s">
        <v>70</v>
      </c>
      <c r="B74" s="12">
        <v>0</v>
      </c>
      <c r="C74" s="12">
        <v>0</v>
      </c>
      <c r="D74" s="12"/>
      <c r="E74" s="13"/>
      <c r="F74" s="13"/>
    </row>
    <row r="75" spans="1:6" s="1" customFormat="1" ht="31.5" x14ac:dyDescent="0.2">
      <c r="A75" s="17" t="s">
        <v>71</v>
      </c>
      <c r="B75" s="12">
        <v>0</v>
      </c>
      <c r="C75" s="12">
        <v>0</v>
      </c>
      <c r="D75" s="12"/>
      <c r="E75" s="13"/>
      <c r="F75" s="13"/>
    </row>
    <row r="76" spans="1:6" s="1" customFormat="1" x14ac:dyDescent="0.2">
      <c r="A76" s="17" t="s">
        <v>72</v>
      </c>
      <c r="B76" s="12">
        <v>0</v>
      </c>
      <c r="C76" s="12">
        <v>0</v>
      </c>
      <c r="D76" s="12"/>
      <c r="E76" s="13"/>
      <c r="F76" s="13"/>
    </row>
    <row r="77" spans="1:6" s="1" customFormat="1" x14ac:dyDescent="0.2">
      <c r="A77" s="17" t="s">
        <v>73</v>
      </c>
      <c r="B77" s="12">
        <v>124304.5</v>
      </c>
      <c r="C77" s="12">
        <v>0</v>
      </c>
      <c r="D77" s="12">
        <v>0</v>
      </c>
      <c r="E77" s="13"/>
      <c r="F77" s="13"/>
    </row>
    <row r="78" spans="1:6" s="1" customFormat="1" x14ac:dyDescent="0.2">
      <c r="A78" s="15" t="s">
        <v>74</v>
      </c>
      <c r="B78" s="16">
        <v>0</v>
      </c>
      <c r="C78" s="16">
        <v>0</v>
      </c>
      <c r="D78" s="16"/>
      <c r="E78" s="13"/>
      <c r="F78" s="13"/>
    </row>
    <row r="79" spans="1:6" s="1" customFormat="1" x14ac:dyDescent="0.2">
      <c r="A79" s="15" t="s">
        <v>75</v>
      </c>
      <c r="B79" s="16">
        <v>0</v>
      </c>
      <c r="C79" s="16">
        <v>0</v>
      </c>
      <c r="D79" s="16"/>
      <c r="E79" s="13"/>
      <c r="F79" s="13"/>
    </row>
    <row r="80" spans="1:6" x14ac:dyDescent="0.2">
      <c r="A80" s="23" t="s">
        <v>76</v>
      </c>
      <c r="B80" s="12">
        <f>B81</f>
        <v>20000</v>
      </c>
      <c r="C80" s="12">
        <f>C81+C82</f>
        <v>20000</v>
      </c>
      <c r="D80" s="12">
        <f>D81+D82</f>
        <v>20000</v>
      </c>
      <c r="E80" s="13"/>
      <c r="F80" s="13"/>
    </row>
    <row r="81" spans="1:6" x14ac:dyDescent="0.2">
      <c r="A81" s="18" t="s">
        <v>77</v>
      </c>
      <c r="B81" s="16">
        <v>20000</v>
      </c>
      <c r="C81" s="16">
        <v>20000</v>
      </c>
      <c r="D81" s="16">
        <v>20000</v>
      </c>
      <c r="E81" s="13"/>
      <c r="F81" s="13"/>
    </row>
    <row r="82" spans="1:6" x14ac:dyDescent="0.2">
      <c r="A82" s="18" t="s">
        <v>75</v>
      </c>
      <c r="B82" s="16">
        <v>0</v>
      </c>
      <c r="C82" s="16">
        <v>0</v>
      </c>
      <c r="D82" s="16"/>
      <c r="E82" s="13"/>
      <c r="F82" s="13"/>
    </row>
    <row r="83" spans="1:6" x14ac:dyDescent="0.2">
      <c r="A83" s="17" t="s">
        <v>78</v>
      </c>
      <c r="B83" s="12">
        <v>164025.70000000001</v>
      </c>
      <c r="C83" s="12">
        <v>30000</v>
      </c>
      <c r="D83" s="12">
        <v>0</v>
      </c>
      <c r="E83" s="13"/>
      <c r="F83" s="13"/>
    </row>
    <row r="84" spans="1:6" x14ac:dyDescent="0.2">
      <c r="A84" s="17" t="s">
        <v>79</v>
      </c>
      <c r="B84" s="12">
        <v>0</v>
      </c>
      <c r="C84" s="12">
        <v>0</v>
      </c>
      <c r="D84" s="12"/>
      <c r="E84" s="13"/>
      <c r="F84" s="13"/>
    </row>
    <row r="85" spans="1:6" ht="31.5" x14ac:dyDescent="0.2">
      <c r="A85" s="17" t="s">
        <v>80</v>
      </c>
      <c r="B85" s="12">
        <f>SUM(B86:B91)</f>
        <v>62738.9</v>
      </c>
      <c r="C85" s="12">
        <f>SUM(C86:C91)</f>
        <v>65800</v>
      </c>
      <c r="D85" s="12">
        <f>D86+D87+D88+D89+D90+D91</f>
        <v>2980</v>
      </c>
      <c r="E85" s="13"/>
      <c r="F85" s="13"/>
    </row>
    <row r="86" spans="1:6" x14ac:dyDescent="0.2">
      <c r="A86" s="15" t="s">
        <v>81</v>
      </c>
      <c r="B86" s="16">
        <v>16685</v>
      </c>
      <c r="C86" s="16">
        <v>0</v>
      </c>
      <c r="D86" s="16">
        <v>0</v>
      </c>
      <c r="E86" s="13"/>
      <c r="F86" s="13"/>
    </row>
    <row r="87" spans="1:6" x14ac:dyDescent="0.2">
      <c r="A87" s="15" t="s">
        <v>82</v>
      </c>
      <c r="B87" s="16">
        <v>0</v>
      </c>
      <c r="C87" s="16">
        <v>0</v>
      </c>
      <c r="D87" s="16"/>
      <c r="E87" s="13"/>
      <c r="F87" s="13"/>
    </row>
    <row r="88" spans="1:6" x14ac:dyDescent="0.2">
      <c r="A88" s="15" t="s">
        <v>83</v>
      </c>
      <c r="B88" s="16">
        <v>36723.9</v>
      </c>
      <c r="C88" s="16">
        <v>59800</v>
      </c>
      <c r="D88" s="16">
        <v>2980</v>
      </c>
      <c r="E88" s="13"/>
      <c r="F88" s="13"/>
    </row>
    <row r="89" spans="1:6" x14ac:dyDescent="0.2">
      <c r="A89" s="15" t="s">
        <v>84</v>
      </c>
      <c r="B89" s="16">
        <v>3230</v>
      </c>
      <c r="C89" s="16">
        <v>0</v>
      </c>
      <c r="D89" s="16">
        <v>0</v>
      </c>
      <c r="E89" s="13"/>
      <c r="F89" s="13"/>
    </row>
    <row r="90" spans="1:6" ht="31.5" x14ac:dyDescent="0.2">
      <c r="A90" s="18" t="s">
        <v>85</v>
      </c>
      <c r="B90" s="16">
        <v>0</v>
      </c>
      <c r="C90" s="16">
        <v>0</v>
      </c>
      <c r="D90" s="16">
        <v>0</v>
      </c>
      <c r="E90" s="13"/>
      <c r="F90" s="13"/>
    </row>
    <row r="91" spans="1:6" x14ac:dyDescent="0.2">
      <c r="A91" s="18" t="s">
        <v>86</v>
      </c>
      <c r="B91" s="16">
        <v>6100</v>
      </c>
      <c r="C91" s="16">
        <v>6000</v>
      </c>
      <c r="D91" s="16">
        <v>0</v>
      </c>
      <c r="E91" s="13"/>
      <c r="F91" s="13"/>
    </row>
    <row r="92" spans="1:6" ht="31.5" x14ac:dyDescent="0.2">
      <c r="A92" s="23" t="s">
        <v>87</v>
      </c>
      <c r="B92" s="12">
        <f>B93+B94</f>
        <v>0</v>
      </c>
      <c r="C92" s="12">
        <f>C93+C94</f>
        <v>0</v>
      </c>
      <c r="D92" s="12">
        <f>D93+D94</f>
        <v>0</v>
      </c>
      <c r="E92" s="13"/>
      <c r="F92" s="13"/>
    </row>
    <row r="93" spans="1:6" x14ac:dyDescent="0.2">
      <c r="A93" s="18" t="s">
        <v>88</v>
      </c>
      <c r="B93" s="16">
        <v>0</v>
      </c>
      <c r="C93" s="16">
        <v>0</v>
      </c>
      <c r="D93" s="16"/>
      <c r="E93" s="13"/>
      <c r="F93" s="13"/>
    </row>
    <row r="94" spans="1:6" x14ac:dyDescent="0.2">
      <c r="A94" s="18" t="s">
        <v>89</v>
      </c>
      <c r="B94" s="16">
        <v>0</v>
      </c>
      <c r="C94" s="16">
        <v>0</v>
      </c>
      <c r="D94" s="16"/>
      <c r="E94" s="13"/>
      <c r="F94" s="13"/>
    </row>
    <row r="95" spans="1:6" x14ac:dyDescent="0.2">
      <c r="A95" s="17" t="s">
        <v>90</v>
      </c>
      <c r="B95" s="12">
        <v>0</v>
      </c>
      <c r="C95" s="12">
        <v>0</v>
      </c>
      <c r="D95" s="12"/>
      <c r="E95" s="13"/>
      <c r="F95" s="13"/>
    </row>
    <row r="96" spans="1:6" ht="31.5" x14ac:dyDescent="0.2">
      <c r="A96" s="24" t="s">
        <v>91</v>
      </c>
      <c r="B96" s="25">
        <f>B97+B101+B103+B119+B152+B155+B159+B169+B170+B171+B178+B181</f>
        <v>393324.75</v>
      </c>
      <c r="C96" s="25">
        <f>C97+C101+C103+C119+C152+C155+C159+C169+C170+C171+C178+C181</f>
        <v>270300</v>
      </c>
      <c r="D96" s="25">
        <f>D97+D101+D103+D119+D152+D155+D159+D169+D171+D178+D181</f>
        <v>121684.9</v>
      </c>
      <c r="E96" s="13"/>
      <c r="F96" s="13"/>
    </row>
    <row r="97" spans="1:6" s="1" customFormat="1" x14ac:dyDescent="0.2">
      <c r="A97" s="14" t="s">
        <v>10</v>
      </c>
      <c r="B97" s="12">
        <f>B98+B99+B100</f>
        <v>0</v>
      </c>
      <c r="C97" s="12">
        <f>C98+C99+C100</f>
        <v>0</v>
      </c>
      <c r="D97" s="12">
        <f>D98+D99+D100</f>
        <v>0</v>
      </c>
      <c r="E97" s="13"/>
      <c r="F97" s="13"/>
    </row>
    <row r="98" spans="1:6" x14ac:dyDescent="0.2">
      <c r="A98" s="15" t="s">
        <v>11</v>
      </c>
      <c r="B98" s="16">
        <v>0</v>
      </c>
      <c r="C98" s="16">
        <v>0</v>
      </c>
      <c r="D98" s="16"/>
      <c r="E98" s="13"/>
      <c r="F98" s="13"/>
    </row>
    <row r="99" spans="1:6" x14ac:dyDescent="0.2">
      <c r="A99" s="15" t="s">
        <v>12</v>
      </c>
      <c r="B99" s="16">
        <v>0</v>
      </c>
      <c r="C99" s="16">
        <v>0</v>
      </c>
      <c r="D99" s="16"/>
      <c r="E99" s="13"/>
      <c r="F99" s="13"/>
    </row>
    <row r="100" spans="1:6" x14ac:dyDescent="0.2">
      <c r="A100" s="15" t="s">
        <v>13</v>
      </c>
      <c r="B100" s="16">
        <v>0</v>
      </c>
      <c r="C100" s="16">
        <v>0</v>
      </c>
      <c r="D100" s="16"/>
      <c r="E100" s="13"/>
      <c r="F100" s="13"/>
    </row>
    <row r="101" spans="1:6" s="1" customFormat="1" x14ac:dyDescent="0.2">
      <c r="A101" s="17" t="s">
        <v>92</v>
      </c>
      <c r="B101" s="12">
        <f>B102</f>
        <v>0</v>
      </c>
      <c r="C101" s="12">
        <f>C102</f>
        <v>0</v>
      </c>
      <c r="D101" s="12">
        <f>D102</f>
        <v>0</v>
      </c>
      <c r="E101" s="13"/>
      <c r="F101" s="13"/>
    </row>
    <row r="102" spans="1:6" x14ac:dyDescent="0.2">
      <c r="A102" s="15" t="s">
        <v>93</v>
      </c>
      <c r="B102" s="16">
        <v>0</v>
      </c>
      <c r="C102" s="16">
        <v>0</v>
      </c>
      <c r="D102" s="16"/>
      <c r="E102" s="13"/>
      <c r="F102" s="13"/>
    </row>
    <row r="103" spans="1:6" s="1" customFormat="1" x14ac:dyDescent="0.2">
      <c r="A103" s="14" t="s">
        <v>16</v>
      </c>
      <c r="B103" s="12">
        <f>SUM(B104:B118)</f>
        <v>50380</v>
      </c>
      <c r="C103" s="12">
        <f>SUM(C104:C118)</f>
        <v>48000</v>
      </c>
      <c r="D103" s="12">
        <f>D104+D105+D106+D107+D108+D109+D110+D111+D112+D113+D114+D115+D117+D116+D118</f>
        <v>8000</v>
      </c>
      <c r="E103" s="13"/>
      <c r="F103" s="13"/>
    </row>
    <row r="104" spans="1:6" s="1" customFormat="1" ht="33.75" customHeight="1" x14ac:dyDescent="0.2">
      <c r="A104" s="15" t="s">
        <v>17</v>
      </c>
      <c r="B104" s="16">
        <v>48000</v>
      </c>
      <c r="C104" s="16">
        <v>48000</v>
      </c>
      <c r="D104" s="16">
        <v>8000</v>
      </c>
      <c r="E104" s="13"/>
      <c r="F104" s="13"/>
    </row>
    <row r="105" spans="1:6" s="1" customFormat="1" x14ac:dyDescent="0.2">
      <c r="A105" s="15" t="s">
        <v>18</v>
      </c>
      <c r="B105" s="16">
        <v>0</v>
      </c>
      <c r="C105" s="16">
        <v>0</v>
      </c>
      <c r="D105" s="16"/>
      <c r="E105" s="13"/>
      <c r="F105" s="13"/>
    </row>
    <row r="106" spans="1:6" x14ac:dyDescent="0.2">
      <c r="A106" s="15" t="s">
        <v>19</v>
      </c>
      <c r="B106" s="16">
        <v>0</v>
      </c>
      <c r="C106" s="16">
        <v>0</v>
      </c>
      <c r="D106" s="16"/>
      <c r="E106" s="13"/>
      <c r="F106" s="13"/>
    </row>
    <row r="107" spans="1:6" x14ac:dyDescent="0.2">
      <c r="A107" s="15" t="s">
        <v>20</v>
      </c>
      <c r="B107" s="16">
        <v>0</v>
      </c>
      <c r="C107" s="16">
        <v>0</v>
      </c>
      <c r="D107" s="16"/>
      <c r="E107" s="13"/>
      <c r="F107" s="13"/>
    </row>
    <row r="108" spans="1:6" x14ac:dyDescent="0.2">
      <c r="A108" s="15" t="s">
        <v>21</v>
      </c>
      <c r="B108" s="16">
        <v>0</v>
      </c>
      <c r="C108" s="16">
        <v>0</v>
      </c>
      <c r="D108" s="16"/>
      <c r="E108" s="13"/>
      <c r="F108" s="13"/>
    </row>
    <row r="109" spans="1:6" ht="31.5" x14ac:dyDescent="0.2">
      <c r="A109" s="18" t="s">
        <v>22</v>
      </c>
      <c r="B109" s="16">
        <v>0</v>
      </c>
      <c r="C109" s="16">
        <v>0</v>
      </c>
      <c r="D109" s="16"/>
      <c r="E109" s="13"/>
      <c r="F109" s="13"/>
    </row>
    <row r="110" spans="1:6" x14ac:dyDescent="0.2">
      <c r="A110" s="18" t="s">
        <v>23</v>
      </c>
      <c r="B110" s="16">
        <v>0</v>
      </c>
      <c r="C110" s="16">
        <v>0</v>
      </c>
      <c r="D110" s="16"/>
      <c r="E110" s="13"/>
      <c r="F110" s="13"/>
    </row>
    <row r="111" spans="1:6" x14ac:dyDescent="0.2">
      <c r="A111" s="18" t="s">
        <v>24</v>
      </c>
      <c r="B111" s="16">
        <v>2380</v>
      </c>
      <c r="C111" s="16">
        <v>0</v>
      </c>
      <c r="D111" s="16">
        <v>0</v>
      </c>
      <c r="E111" s="13"/>
      <c r="F111" s="13"/>
    </row>
    <row r="112" spans="1:6" x14ac:dyDescent="0.2">
      <c r="A112" s="18" t="s">
        <v>25</v>
      </c>
      <c r="B112" s="16">
        <v>0</v>
      </c>
      <c r="C112" s="16">
        <v>0</v>
      </c>
      <c r="D112" s="16"/>
      <c r="E112" s="13"/>
      <c r="F112" s="13"/>
    </row>
    <row r="113" spans="1:6" x14ac:dyDescent="0.2">
      <c r="A113" s="18" t="s">
        <v>26</v>
      </c>
      <c r="B113" s="16">
        <v>0</v>
      </c>
      <c r="C113" s="16">
        <v>0</v>
      </c>
      <c r="D113" s="16"/>
      <c r="E113" s="13"/>
      <c r="F113" s="13"/>
    </row>
    <row r="114" spans="1:6" x14ac:dyDescent="0.2">
      <c r="A114" s="18" t="s">
        <v>27</v>
      </c>
      <c r="B114" s="16">
        <v>0</v>
      </c>
      <c r="C114" s="16">
        <v>0</v>
      </c>
      <c r="D114" s="16"/>
      <c r="E114" s="13"/>
      <c r="F114" s="13"/>
    </row>
    <row r="115" spans="1:6" x14ac:dyDescent="0.2">
      <c r="A115" s="18" t="s">
        <v>28</v>
      </c>
      <c r="B115" s="16">
        <v>0</v>
      </c>
      <c r="C115" s="16">
        <v>0</v>
      </c>
      <c r="D115" s="16"/>
      <c r="E115" s="13"/>
      <c r="F115" s="13"/>
    </row>
    <row r="116" spans="1:6" x14ac:dyDescent="0.2">
      <c r="A116" s="19" t="s">
        <v>29</v>
      </c>
      <c r="B116" s="16">
        <v>0</v>
      </c>
      <c r="C116" s="16">
        <v>0</v>
      </c>
      <c r="D116" s="16"/>
      <c r="E116" s="13"/>
      <c r="F116" s="13"/>
    </row>
    <row r="117" spans="1:6" x14ac:dyDescent="0.2">
      <c r="A117" s="18" t="s">
        <v>30</v>
      </c>
      <c r="B117" s="16">
        <v>0</v>
      </c>
      <c r="C117" s="16">
        <v>0</v>
      </c>
      <c r="D117" s="16"/>
      <c r="E117" s="13"/>
      <c r="F117" s="13"/>
    </row>
    <row r="118" spans="1:6" x14ac:dyDescent="0.2">
      <c r="A118" s="19" t="s">
        <v>31</v>
      </c>
      <c r="B118" s="16">
        <v>0</v>
      </c>
      <c r="C118" s="16">
        <v>0</v>
      </c>
      <c r="D118" s="16"/>
      <c r="E118" s="13"/>
      <c r="F118" s="13"/>
    </row>
    <row r="119" spans="1:6" s="1" customFormat="1" ht="31.5" x14ac:dyDescent="0.2">
      <c r="A119" s="14" t="s">
        <v>32</v>
      </c>
      <c r="B119" s="12">
        <f>SUM(B120:B151)</f>
        <v>221815.48</v>
      </c>
      <c r="C119" s="12">
        <f>SUM(C120:C151)</f>
        <v>222300</v>
      </c>
      <c r="D119" s="12">
        <f>D120+D121+D122+D123+D124+D125+D126+D127+D128+D129+D131+D132+D133+D134+D135+D137+D136+D138+D139+D140+D141+D142+D143+D144+D145+D146+D147+D148+D149+D150+D151</f>
        <v>113684.9</v>
      </c>
      <c r="E119" s="13"/>
      <c r="F119" s="13"/>
    </row>
    <row r="120" spans="1:6" s="1" customFormat="1" ht="17.25" customHeight="1" x14ac:dyDescent="0.2">
      <c r="A120" s="18" t="s">
        <v>33</v>
      </c>
      <c r="B120" s="16">
        <v>0</v>
      </c>
      <c r="C120" s="16">
        <v>0</v>
      </c>
      <c r="D120" s="16"/>
      <c r="E120" s="13"/>
      <c r="F120" s="13"/>
    </row>
    <row r="121" spans="1:6" s="1" customFormat="1" x14ac:dyDescent="0.2">
      <c r="A121" s="18" t="s">
        <v>18</v>
      </c>
      <c r="B121" s="16">
        <v>0</v>
      </c>
      <c r="C121" s="16">
        <v>0</v>
      </c>
      <c r="D121" s="16"/>
      <c r="E121" s="13"/>
      <c r="F121" s="13"/>
    </row>
    <row r="122" spans="1:6" x14ac:dyDescent="0.2">
      <c r="A122" s="18" t="s">
        <v>34</v>
      </c>
      <c r="B122" s="16">
        <v>0</v>
      </c>
      <c r="C122" s="16">
        <v>0</v>
      </c>
      <c r="D122" s="16"/>
      <c r="E122" s="13"/>
      <c r="F122" s="13"/>
    </row>
    <row r="123" spans="1:6" x14ac:dyDescent="0.2">
      <c r="A123" s="18" t="s">
        <v>35</v>
      </c>
      <c r="B123" s="16">
        <v>0</v>
      </c>
      <c r="C123" s="16">
        <v>0</v>
      </c>
      <c r="D123" s="16"/>
      <c r="E123" s="13"/>
      <c r="F123" s="13"/>
    </row>
    <row r="124" spans="1:6" x14ac:dyDescent="0.2">
      <c r="A124" s="18" t="s">
        <v>36</v>
      </c>
      <c r="B124" s="16">
        <v>0</v>
      </c>
      <c r="C124" s="16">
        <v>0</v>
      </c>
      <c r="D124" s="16"/>
      <c r="E124" s="13"/>
      <c r="F124" s="13"/>
    </row>
    <row r="125" spans="1:6" x14ac:dyDescent="0.2">
      <c r="A125" s="18" t="s">
        <v>37</v>
      </c>
      <c r="B125" s="16">
        <v>65506</v>
      </c>
      <c r="C125" s="16">
        <v>50800</v>
      </c>
      <c r="D125" s="16">
        <v>27104</v>
      </c>
      <c r="E125" s="13"/>
      <c r="F125" s="13"/>
    </row>
    <row r="126" spans="1:6" x14ac:dyDescent="0.2">
      <c r="A126" s="18" t="s">
        <v>38</v>
      </c>
      <c r="B126" s="16">
        <v>0</v>
      </c>
      <c r="C126" s="16">
        <v>0</v>
      </c>
      <c r="D126" s="16"/>
      <c r="E126" s="13"/>
      <c r="F126" s="13"/>
    </row>
    <row r="127" spans="1:6" x14ac:dyDescent="0.2">
      <c r="A127" s="18" t="s">
        <v>39</v>
      </c>
      <c r="B127" s="16">
        <v>0</v>
      </c>
      <c r="C127" s="16">
        <v>0</v>
      </c>
      <c r="D127" s="16"/>
      <c r="E127" s="13"/>
      <c r="F127" s="13"/>
    </row>
    <row r="128" spans="1:6" x14ac:dyDescent="0.2">
      <c r="A128" s="18" t="s">
        <v>40</v>
      </c>
      <c r="B128" s="16">
        <v>0</v>
      </c>
      <c r="C128" s="16">
        <v>0</v>
      </c>
      <c r="D128" s="16"/>
      <c r="E128" s="13"/>
      <c r="F128" s="13"/>
    </row>
    <row r="129" spans="1:6" ht="31.5" x14ac:dyDescent="0.2">
      <c r="A129" s="18" t="s">
        <v>41</v>
      </c>
      <c r="B129" s="16">
        <v>0</v>
      </c>
      <c r="C129" s="16">
        <v>0</v>
      </c>
      <c r="D129" s="16"/>
      <c r="E129" s="13"/>
      <c r="F129" s="13"/>
    </row>
    <row r="130" spans="1:6" x14ac:dyDescent="0.2">
      <c r="A130" s="18" t="s">
        <v>42</v>
      </c>
      <c r="B130" s="16">
        <v>0</v>
      </c>
      <c r="C130" s="16">
        <v>0</v>
      </c>
      <c r="D130" s="16"/>
      <c r="E130" s="13"/>
      <c r="F130" s="13"/>
    </row>
    <row r="131" spans="1:6" x14ac:dyDescent="0.2">
      <c r="A131" s="18" t="s">
        <v>43</v>
      </c>
      <c r="B131" s="16">
        <v>0</v>
      </c>
      <c r="C131" s="16">
        <v>0</v>
      </c>
      <c r="D131" s="16"/>
      <c r="E131" s="13"/>
      <c r="F131" s="13"/>
    </row>
    <row r="132" spans="1:6" x14ac:dyDescent="0.2">
      <c r="A132" s="18" t="s">
        <v>21</v>
      </c>
      <c r="B132" s="16">
        <v>0</v>
      </c>
      <c r="C132" s="16">
        <v>0</v>
      </c>
      <c r="D132" s="16"/>
      <c r="E132" s="13"/>
      <c r="F132" s="13"/>
    </row>
    <row r="133" spans="1:6" x14ac:dyDescent="0.2">
      <c r="A133" s="18" t="s">
        <v>44</v>
      </c>
      <c r="B133" s="16">
        <v>0</v>
      </c>
      <c r="C133" s="16">
        <v>0</v>
      </c>
      <c r="D133" s="16"/>
      <c r="E133" s="13"/>
      <c r="F133" s="13"/>
    </row>
    <row r="134" spans="1:6" x14ac:dyDescent="0.2">
      <c r="A134" s="18" t="s">
        <v>45</v>
      </c>
      <c r="B134" s="16">
        <v>0</v>
      </c>
      <c r="C134" s="16">
        <v>1500</v>
      </c>
      <c r="D134" s="16">
        <v>1500</v>
      </c>
      <c r="E134" s="13"/>
      <c r="F134" s="13"/>
    </row>
    <row r="135" spans="1:6" ht="31.5" x14ac:dyDescent="0.2">
      <c r="A135" s="18" t="s">
        <v>17</v>
      </c>
      <c r="B135" s="16">
        <v>0</v>
      </c>
      <c r="C135" s="16">
        <v>0</v>
      </c>
      <c r="D135" s="16"/>
      <c r="E135" s="13"/>
      <c r="F135" s="13"/>
    </row>
    <row r="136" spans="1:6" x14ac:dyDescent="0.2">
      <c r="A136" s="18" t="s">
        <v>46</v>
      </c>
      <c r="B136" s="16">
        <v>0</v>
      </c>
      <c r="C136" s="16">
        <v>0</v>
      </c>
      <c r="D136" s="16"/>
      <c r="E136" s="13"/>
      <c r="F136" s="13"/>
    </row>
    <row r="137" spans="1:6" x14ac:dyDescent="0.2">
      <c r="A137" s="18" t="s">
        <v>47</v>
      </c>
      <c r="B137" s="16">
        <v>0</v>
      </c>
      <c r="C137" s="16">
        <v>0</v>
      </c>
      <c r="D137" s="16"/>
      <c r="E137" s="13"/>
      <c r="F137" s="13"/>
    </row>
    <row r="138" spans="1:6" x14ac:dyDescent="0.2">
      <c r="A138" s="18" t="s">
        <v>48</v>
      </c>
      <c r="B138" s="16">
        <v>0</v>
      </c>
      <c r="C138" s="16">
        <v>0</v>
      </c>
      <c r="D138" s="16"/>
      <c r="E138" s="13"/>
      <c r="F138" s="13"/>
    </row>
    <row r="139" spans="1:6" x14ac:dyDescent="0.2">
      <c r="A139" s="18" t="s">
        <v>49</v>
      </c>
      <c r="B139" s="16">
        <v>0</v>
      </c>
      <c r="C139" s="16">
        <v>0</v>
      </c>
      <c r="D139" s="16"/>
      <c r="E139" s="13"/>
      <c r="F139" s="13"/>
    </row>
    <row r="140" spans="1:6" x14ac:dyDescent="0.2">
      <c r="A140" s="18" t="s">
        <v>50</v>
      </c>
      <c r="B140" s="16">
        <v>149489.48000000001</v>
      </c>
      <c r="C140" s="16">
        <v>160000</v>
      </c>
      <c r="D140" s="16">
        <v>75080.899999999994</v>
      </c>
      <c r="E140" s="13"/>
      <c r="F140" s="13"/>
    </row>
    <row r="141" spans="1:6" x14ac:dyDescent="0.2">
      <c r="A141" s="18" t="s">
        <v>51</v>
      </c>
      <c r="B141" s="16">
        <v>0</v>
      </c>
      <c r="C141" s="16">
        <v>0</v>
      </c>
      <c r="D141" s="16"/>
      <c r="E141" s="13"/>
      <c r="F141" s="13"/>
    </row>
    <row r="142" spans="1:6" ht="31.5" x14ac:dyDescent="0.2">
      <c r="A142" s="18" t="s">
        <v>52</v>
      </c>
      <c r="B142" s="16">
        <v>0</v>
      </c>
      <c r="C142" s="16">
        <v>0</v>
      </c>
      <c r="D142" s="16"/>
      <c r="E142" s="13"/>
      <c r="F142" s="13"/>
    </row>
    <row r="143" spans="1:6" x14ac:dyDescent="0.2">
      <c r="A143" s="18" t="s">
        <v>53</v>
      </c>
      <c r="B143" s="16">
        <v>0</v>
      </c>
      <c r="C143" s="16">
        <v>0</v>
      </c>
      <c r="D143" s="16"/>
      <c r="E143" s="13"/>
      <c r="F143" s="13"/>
    </row>
    <row r="144" spans="1:6" x14ac:dyDescent="0.2">
      <c r="A144" s="18" t="s">
        <v>54</v>
      </c>
      <c r="B144" s="16">
        <v>0</v>
      </c>
      <c r="C144" s="16">
        <v>0</v>
      </c>
      <c r="D144" s="16"/>
      <c r="E144" s="13"/>
      <c r="F144" s="13"/>
    </row>
    <row r="145" spans="1:6" x14ac:dyDescent="0.2">
      <c r="A145" s="18" t="s">
        <v>55</v>
      </c>
      <c r="B145" s="16">
        <v>0</v>
      </c>
      <c r="C145" s="16">
        <v>0</v>
      </c>
      <c r="D145" s="16"/>
      <c r="E145" s="13"/>
      <c r="F145" s="13"/>
    </row>
    <row r="146" spans="1:6" ht="31.5" x14ac:dyDescent="0.2">
      <c r="A146" s="18" t="s">
        <v>56</v>
      </c>
      <c r="B146" s="16">
        <v>0</v>
      </c>
      <c r="C146" s="16">
        <v>0</v>
      </c>
      <c r="D146" s="16"/>
      <c r="E146" s="13"/>
      <c r="F146" s="13"/>
    </row>
    <row r="147" spans="1:6" x14ac:dyDescent="0.2">
      <c r="A147" s="18" t="s">
        <v>57</v>
      </c>
      <c r="B147" s="16">
        <v>0</v>
      </c>
      <c r="C147" s="16">
        <v>0</v>
      </c>
      <c r="D147" s="16"/>
      <c r="E147" s="13"/>
      <c r="F147" s="13"/>
    </row>
    <row r="148" spans="1:6" x14ac:dyDescent="0.2">
      <c r="A148" s="18" t="s">
        <v>58</v>
      </c>
      <c r="B148" s="16">
        <v>0</v>
      </c>
      <c r="C148" s="16">
        <v>0</v>
      </c>
      <c r="D148" s="16"/>
      <c r="E148" s="13"/>
      <c r="F148" s="13"/>
    </row>
    <row r="149" spans="1:6" x14ac:dyDescent="0.2">
      <c r="A149" s="18" t="s">
        <v>59</v>
      </c>
      <c r="B149" s="16">
        <v>0</v>
      </c>
      <c r="C149" s="16">
        <v>0</v>
      </c>
      <c r="D149" s="16"/>
      <c r="E149" s="13"/>
      <c r="F149" s="13"/>
    </row>
    <row r="150" spans="1:6" x14ac:dyDescent="0.2">
      <c r="A150" s="18" t="s">
        <v>60</v>
      </c>
      <c r="B150" s="16">
        <v>0</v>
      </c>
      <c r="C150" s="16">
        <v>0</v>
      </c>
      <c r="D150" s="16"/>
      <c r="E150" s="13"/>
      <c r="F150" s="13"/>
    </row>
    <row r="151" spans="1:6" x14ac:dyDescent="0.2">
      <c r="A151" s="18" t="s">
        <v>61</v>
      </c>
      <c r="B151" s="16">
        <v>6820</v>
      </c>
      <c r="C151" s="16">
        <v>10000</v>
      </c>
      <c r="D151" s="16">
        <v>10000</v>
      </c>
      <c r="E151" s="13"/>
      <c r="F151" s="13"/>
    </row>
    <row r="152" spans="1:6" x14ac:dyDescent="0.2">
      <c r="A152" s="21" t="s">
        <v>62</v>
      </c>
      <c r="B152" s="12">
        <f>B153+B154</f>
        <v>0</v>
      </c>
      <c r="C152" s="12">
        <f>C153+C154</f>
        <v>0</v>
      </c>
      <c r="D152" s="12">
        <f>D153+D154</f>
        <v>0</v>
      </c>
      <c r="E152" s="13"/>
      <c r="F152" s="13"/>
    </row>
    <row r="153" spans="1:6" x14ac:dyDescent="0.2">
      <c r="A153" s="18" t="s">
        <v>63</v>
      </c>
      <c r="B153" s="16">
        <v>0</v>
      </c>
      <c r="C153" s="16">
        <v>0</v>
      </c>
      <c r="D153" s="16"/>
      <c r="E153" s="13"/>
      <c r="F153" s="13"/>
    </row>
    <row r="154" spans="1:6" x14ac:dyDescent="0.2">
      <c r="A154" s="18" t="s">
        <v>64</v>
      </c>
      <c r="B154" s="16">
        <v>0</v>
      </c>
      <c r="C154" s="16">
        <v>0</v>
      </c>
      <c r="D154" s="16"/>
      <c r="E154" s="13"/>
      <c r="F154" s="13"/>
    </row>
    <row r="155" spans="1:6" ht="47.25" customHeight="1" x14ac:dyDescent="0.2">
      <c r="A155" s="22" t="s">
        <v>65</v>
      </c>
      <c r="B155" s="12">
        <f>B157+B156+B158</f>
        <v>0</v>
      </c>
      <c r="C155" s="12">
        <f>C157+C156+C158</f>
        <v>0</v>
      </c>
      <c r="D155" s="12"/>
      <c r="E155" s="13"/>
      <c r="F155" s="13"/>
    </row>
    <row r="156" spans="1:6" x14ac:dyDescent="0.2">
      <c r="A156" s="21" t="s">
        <v>66</v>
      </c>
      <c r="B156" s="12">
        <v>0</v>
      </c>
      <c r="C156" s="12">
        <v>0</v>
      </c>
      <c r="D156" s="12"/>
      <c r="E156" s="13"/>
      <c r="F156" s="13"/>
    </row>
    <row r="157" spans="1:6" x14ac:dyDescent="0.2">
      <c r="A157" s="18" t="s">
        <v>67</v>
      </c>
      <c r="B157" s="12">
        <v>0</v>
      </c>
      <c r="C157" s="12">
        <v>0</v>
      </c>
      <c r="D157" s="12"/>
      <c r="E157" s="13"/>
      <c r="F157" s="13"/>
    </row>
    <row r="158" spans="1:6" x14ac:dyDescent="0.2">
      <c r="A158" s="18" t="s">
        <v>68</v>
      </c>
      <c r="B158" s="12">
        <v>0</v>
      </c>
      <c r="C158" s="12">
        <v>0</v>
      </c>
      <c r="D158" s="12"/>
      <c r="E158" s="13"/>
      <c r="F158" s="13"/>
    </row>
    <row r="159" spans="1:6" s="1" customFormat="1" x14ac:dyDescent="0.2">
      <c r="A159" s="17" t="s">
        <v>69</v>
      </c>
      <c r="B159" s="12">
        <f>B160+B161+B162+B163+B166</f>
        <v>78.599999999999994</v>
      </c>
      <c r="C159" s="12">
        <f>C160+C161+C162+C163+C166</f>
        <v>0</v>
      </c>
      <c r="D159" s="12">
        <f>D160+D161+D162+D163+D166</f>
        <v>0</v>
      </c>
      <c r="E159" s="13"/>
      <c r="F159" s="13"/>
    </row>
    <row r="160" spans="1:6" s="1" customFormat="1" ht="31.5" x14ac:dyDescent="0.2">
      <c r="A160" s="17" t="s">
        <v>70</v>
      </c>
      <c r="B160" s="12">
        <v>78.599999999999994</v>
      </c>
      <c r="C160" s="12">
        <v>0</v>
      </c>
      <c r="D160" s="12">
        <v>0</v>
      </c>
      <c r="E160" s="13"/>
      <c r="F160" s="13"/>
    </row>
    <row r="161" spans="1:6" s="1" customFormat="1" ht="31.5" x14ac:dyDescent="0.2">
      <c r="A161" s="17" t="s">
        <v>71</v>
      </c>
      <c r="B161" s="12">
        <v>0</v>
      </c>
      <c r="C161" s="12">
        <v>0</v>
      </c>
      <c r="D161" s="12"/>
      <c r="E161" s="13"/>
      <c r="F161" s="13"/>
    </row>
    <row r="162" spans="1:6" s="1" customFormat="1" x14ac:dyDescent="0.2">
      <c r="A162" s="17" t="s">
        <v>72</v>
      </c>
      <c r="B162" s="12">
        <v>0</v>
      </c>
      <c r="C162" s="12">
        <v>0</v>
      </c>
      <c r="D162" s="12"/>
      <c r="E162" s="13"/>
      <c r="F162" s="13"/>
    </row>
    <row r="163" spans="1:6" s="1" customFormat="1" x14ac:dyDescent="0.2">
      <c r="A163" s="17" t="s">
        <v>73</v>
      </c>
      <c r="B163" s="12">
        <v>0</v>
      </c>
      <c r="C163" s="12">
        <v>0</v>
      </c>
      <c r="D163" s="12"/>
      <c r="E163" s="13"/>
      <c r="F163" s="13"/>
    </row>
    <row r="164" spans="1:6" s="1" customFormat="1" x14ac:dyDescent="0.2">
      <c r="A164" s="15" t="s">
        <v>74</v>
      </c>
      <c r="B164" s="16">
        <v>0</v>
      </c>
      <c r="C164" s="16">
        <v>0</v>
      </c>
      <c r="D164" s="16"/>
      <c r="E164" s="13"/>
      <c r="F164" s="13"/>
    </row>
    <row r="165" spans="1:6" s="1" customFormat="1" x14ac:dyDescent="0.2">
      <c r="A165" s="15" t="s">
        <v>75</v>
      </c>
      <c r="B165" s="16">
        <v>0</v>
      </c>
      <c r="C165" s="16">
        <v>0</v>
      </c>
      <c r="D165" s="16"/>
      <c r="E165" s="13"/>
      <c r="F165" s="13"/>
    </row>
    <row r="166" spans="1:6" x14ac:dyDescent="0.2">
      <c r="A166" s="23" t="s">
        <v>76</v>
      </c>
      <c r="B166" s="12">
        <v>0</v>
      </c>
      <c r="C166" s="12">
        <v>0</v>
      </c>
      <c r="D166" s="12"/>
      <c r="E166" s="13"/>
      <c r="F166" s="13"/>
    </row>
    <row r="167" spans="1:6" x14ac:dyDescent="0.2">
      <c r="A167" s="18" t="s">
        <v>77</v>
      </c>
      <c r="B167" s="16">
        <v>0</v>
      </c>
      <c r="C167" s="16">
        <v>0</v>
      </c>
      <c r="D167" s="16"/>
      <c r="E167" s="13"/>
      <c r="F167" s="13"/>
    </row>
    <row r="168" spans="1:6" x14ac:dyDescent="0.2">
      <c r="A168" s="18" t="s">
        <v>75</v>
      </c>
      <c r="B168" s="16">
        <v>0</v>
      </c>
      <c r="C168" s="16">
        <v>0</v>
      </c>
      <c r="D168" s="16"/>
      <c r="E168" s="13"/>
      <c r="F168" s="13"/>
    </row>
    <row r="169" spans="1:6" x14ac:dyDescent="0.2">
      <c r="A169" s="17" t="s">
        <v>78</v>
      </c>
      <c r="B169" s="12">
        <v>61024</v>
      </c>
      <c r="C169" s="12">
        <v>0</v>
      </c>
      <c r="D169" s="12">
        <v>0</v>
      </c>
      <c r="E169" s="13"/>
      <c r="F169" s="13"/>
    </row>
    <row r="170" spans="1:6" x14ac:dyDescent="0.2">
      <c r="A170" s="17" t="s">
        <v>79</v>
      </c>
      <c r="B170" s="12">
        <v>0</v>
      </c>
      <c r="C170" s="12">
        <v>0</v>
      </c>
      <c r="D170" s="12"/>
      <c r="E170" s="13"/>
      <c r="F170" s="13"/>
    </row>
    <row r="171" spans="1:6" ht="31.5" x14ac:dyDescent="0.2">
      <c r="A171" s="17" t="s">
        <v>80</v>
      </c>
      <c r="B171" s="12">
        <f>SUM(B172:B177)</f>
        <v>60026.67</v>
      </c>
      <c r="C171" s="12">
        <f>SUM(C172:C177)</f>
        <v>0</v>
      </c>
      <c r="D171" s="12">
        <f>SUM(D172:D177)</f>
        <v>0</v>
      </c>
      <c r="E171" s="13"/>
      <c r="F171" s="13"/>
    </row>
    <row r="172" spans="1:6" x14ac:dyDescent="0.2">
      <c r="A172" s="15" t="s">
        <v>81</v>
      </c>
      <c r="B172" s="16">
        <v>30660</v>
      </c>
      <c r="C172" s="16">
        <v>0</v>
      </c>
      <c r="D172" s="16">
        <v>0</v>
      </c>
      <c r="E172" s="13"/>
      <c r="F172" s="13"/>
    </row>
    <row r="173" spans="1:6" x14ac:dyDescent="0.2">
      <c r="A173" s="15" t="s">
        <v>82</v>
      </c>
      <c r="B173" s="16">
        <v>0</v>
      </c>
      <c r="C173" s="16">
        <v>0</v>
      </c>
      <c r="D173" s="16"/>
      <c r="E173" s="13"/>
      <c r="F173" s="13"/>
    </row>
    <row r="174" spans="1:6" x14ac:dyDescent="0.2">
      <c r="A174" s="15" t="s">
        <v>83</v>
      </c>
      <c r="B174" s="16">
        <v>29366.67</v>
      </c>
      <c r="C174" s="16">
        <v>0</v>
      </c>
      <c r="D174" s="16">
        <v>0</v>
      </c>
      <c r="E174" s="13"/>
      <c r="F174" s="13"/>
    </row>
    <row r="175" spans="1:6" x14ac:dyDescent="0.2">
      <c r="A175" s="15" t="s">
        <v>84</v>
      </c>
      <c r="B175" s="16">
        <v>0</v>
      </c>
      <c r="C175" s="16">
        <v>0</v>
      </c>
      <c r="D175" s="16"/>
      <c r="E175" s="13"/>
      <c r="F175" s="13"/>
    </row>
    <row r="176" spans="1:6" ht="31.5" x14ac:dyDescent="0.2">
      <c r="A176" s="18" t="s">
        <v>85</v>
      </c>
      <c r="B176" s="16">
        <v>0</v>
      </c>
      <c r="C176" s="16">
        <v>0</v>
      </c>
      <c r="D176" s="16"/>
      <c r="E176" s="13"/>
      <c r="F176" s="13"/>
    </row>
    <row r="177" spans="1:6" x14ac:dyDescent="0.2">
      <c r="A177" s="18" t="s">
        <v>86</v>
      </c>
      <c r="B177" s="16">
        <v>0</v>
      </c>
      <c r="C177" s="16">
        <v>0</v>
      </c>
      <c r="D177" s="16"/>
      <c r="E177" s="13"/>
      <c r="F177" s="13"/>
    </row>
    <row r="178" spans="1:6" ht="31.5" x14ac:dyDescent="0.2">
      <c r="A178" s="23" t="s">
        <v>87</v>
      </c>
      <c r="B178" s="12">
        <f>B179+B180</f>
        <v>0</v>
      </c>
      <c r="C178" s="12">
        <f>C179+C180</f>
        <v>0</v>
      </c>
      <c r="D178" s="12">
        <f>D179+D180</f>
        <v>0</v>
      </c>
      <c r="E178" s="13"/>
      <c r="F178" s="13"/>
    </row>
    <row r="179" spans="1:6" x14ac:dyDescent="0.2">
      <c r="A179" s="18" t="s">
        <v>88</v>
      </c>
      <c r="B179" s="16">
        <v>0</v>
      </c>
      <c r="C179" s="16">
        <v>0</v>
      </c>
      <c r="D179" s="16"/>
      <c r="E179" s="13"/>
      <c r="F179" s="13"/>
    </row>
    <row r="180" spans="1:6" x14ac:dyDescent="0.2">
      <c r="A180" s="18" t="s">
        <v>89</v>
      </c>
      <c r="B180" s="16">
        <v>0</v>
      </c>
      <c r="C180" s="16">
        <v>0</v>
      </c>
      <c r="D180" s="16"/>
      <c r="E180" s="13"/>
      <c r="F180" s="13"/>
    </row>
    <row r="181" spans="1:6" ht="30" customHeight="1" x14ac:dyDescent="0.2">
      <c r="A181" s="26" t="s">
        <v>94</v>
      </c>
      <c r="B181" s="12">
        <v>0</v>
      </c>
      <c r="C181" s="12">
        <v>0</v>
      </c>
      <c r="D181" s="12"/>
      <c r="E181" s="13"/>
    </row>
    <row r="182" spans="1:6" hidden="1" x14ac:dyDescent="0.2">
      <c r="E182" s="13"/>
    </row>
    <row r="184" spans="1:6" x14ac:dyDescent="0.2">
      <c r="A184" s="2" t="s">
        <v>95</v>
      </c>
      <c r="B184" s="27"/>
      <c r="C184" s="4" t="s">
        <v>96</v>
      </c>
    </row>
    <row r="187" spans="1:6" x14ac:dyDescent="0.2">
      <c r="A187" s="2" t="s">
        <v>97</v>
      </c>
      <c r="B187" s="27"/>
      <c r="C187" s="4" t="s">
        <v>98</v>
      </c>
    </row>
    <row r="190" spans="1:6" x14ac:dyDescent="0.2">
      <c r="A190" s="2" t="s">
        <v>99</v>
      </c>
    </row>
    <row r="194" spans="1:4" ht="19.5" x14ac:dyDescent="0.2">
      <c r="A194" s="33"/>
      <c r="B194" s="33"/>
      <c r="C194" s="33"/>
      <c r="D194" s="33"/>
    </row>
    <row r="195" spans="1:4" ht="33.75" customHeight="1" x14ac:dyDescent="0.2">
      <c r="A195" s="34"/>
      <c r="B195" s="34"/>
      <c r="C195" s="34"/>
      <c r="D195" s="34"/>
    </row>
    <row r="196" spans="1:4" ht="59.25" customHeight="1" x14ac:dyDescent="0.2">
      <c r="A196" s="35"/>
      <c r="B196" s="35"/>
      <c r="C196" s="35"/>
      <c r="D196" s="35"/>
    </row>
    <row r="198" spans="1:4" ht="59.25" customHeight="1" x14ac:dyDescent="0.2">
      <c r="A198" s="35"/>
      <c r="B198" s="35"/>
      <c r="C198" s="35"/>
      <c r="D198" s="35"/>
    </row>
  </sheetData>
  <mergeCells count="12">
    <mergeCell ref="A195:D195"/>
    <mergeCell ref="A196:D196"/>
    <mergeCell ref="A198:D198"/>
    <mergeCell ref="A7:A8"/>
    <mergeCell ref="B7:B8"/>
    <mergeCell ref="C7:C8"/>
    <mergeCell ref="D7:D8"/>
    <mergeCell ref="A2:D2"/>
    <mergeCell ref="A3:D3"/>
    <mergeCell ref="A4:D4"/>
    <mergeCell ref="A5:D5"/>
    <mergeCell ref="A194:D194"/>
  </mergeCells>
  <printOptions horizontalCentered="1"/>
  <pageMargins left="0.196850393700787" right="0.196850393700787" top="0.196850393700787" bottom="0.196850393700787" header="0.196850393700787" footer="0.196850393700787"/>
  <pageSetup paperSize="9" scale="66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2023-06-02T07:25:00Z</cp:lastPrinted>
  <dcterms:created xsi:type="dcterms:W3CDTF">2002-03-12T08:12:00Z</dcterms:created>
  <dcterms:modified xsi:type="dcterms:W3CDTF">2024-04-01T10:10:51Z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71DB7A9E64B54E1284AE8C38CE4F4F86_12</vt:lpwstr>
  </property>
  <property fmtid="{D5CDD505-2E9C-101B-9397-08002B2CF9AE}" pid="3" name="KSOProductBuildVer">
    <vt:lpwstr>1049-12.2.0.13489</vt:lpwstr>
  </property>
</Properties>
</file>